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4395" windowWidth="19815" windowHeight="8895" activeTab="1"/>
  </bookViews>
  <sheets>
    <sheet name="RESUMO GERAL" sheetId="1" r:id="rId1"/>
    <sheet name="JAN-22" sheetId="2" r:id="rId2"/>
    <sheet name="FEV-22" sheetId="3" r:id="rId3"/>
    <sheet name="MAR-22" sheetId="4" r:id="rId4"/>
    <sheet name="ABR-22" sheetId="5" r:id="rId5"/>
    <sheet name="MAI-22" sheetId="6" r:id="rId6"/>
    <sheet name="JUN-21" sheetId="7" r:id="rId7"/>
    <sheet name="JUL-22" sheetId="8" r:id="rId8"/>
    <sheet name="AGO-22" sheetId="9" r:id="rId9"/>
    <sheet name="SET-22" sheetId="10" r:id="rId10"/>
    <sheet name="OUT-22" sheetId="11" r:id="rId11"/>
    <sheet name="NOV-22" sheetId="12" r:id="rId12"/>
    <sheet name="DEZ-22" sheetId="14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L17" i="1" l="1"/>
  <c r="J17" i="1"/>
  <c r="I17" i="1"/>
  <c r="H17" i="1"/>
  <c r="G17" i="1"/>
  <c r="F17" i="1"/>
  <c r="E17" i="1"/>
  <c r="D17" i="1"/>
  <c r="R8" i="14"/>
  <c r="Q8" i="14"/>
  <c r="P8" i="14"/>
  <c r="P9" i="14" s="1"/>
  <c r="O8" i="14"/>
  <c r="N8" i="14"/>
  <c r="M8" i="14"/>
  <c r="S7" i="14"/>
  <c r="H7" i="14"/>
  <c r="S6" i="14"/>
  <c r="H6" i="14"/>
  <c r="S5" i="14"/>
  <c r="H5" i="14"/>
  <c r="P10" i="14" l="1"/>
  <c r="R11" i="14" s="1"/>
  <c r="S8" i="14"/>
  <c r="S6" i="2"/>
  <c r="S7" i="2"/>
  <c r="H6" i="2"/>
  <c r="H7" i="2"/>
  <c r="S11" i="14" l="1"/>
  <c r="R10" i="11"/>
  <c r="H7" i="11" l="1"/>
  <c r="H8" i="11"/>
  <c r="H9" i="11"/>
  <c r="H6" i="11"/>
  <c r="H5" i="11"/>
  <c r="O10" i="11"/>
  <c r="F15" i="1" s="1"/>
  <c r="N10" i="11"/>
  <c r="E15" i="1" s="1"/>
  <c r="M10" i="11"/>
  <c r="D15" i="1" s="1"/>
  <c r="Q10" i="11"/>
  <c r="H15" i="1" s="1"/>
  <c r="S9" i="11"/>
  <c r="S8" i="11"/>
  <c r="S7" i="11"/>
  <c r="S6" i="11"/>
  <c r="S5" i="11" l="1"/>
  <c r="P10" i="11"/>
  <c r="S6" i="10"/>
  <c r="S7" i="10"/>
  <c r="S8" i="10"/>
  <c r="S9" i="10"/>
  <c r="S9" i="9"/>
  <c r="H5" i="9"/>
  <c r="H6" i="9"/>
  <c r="H7" i="9"/>
  <c r="H8" i="9"/>
  <c r="H9" i="9"/>
  <c r="S6" i="9"/>
  <c r="S7" i="9"/>
  <c r="S8" i="9"/>
  <c r="S5" i="8"/>
  <c r="H5" i="8"/>
  <c r="H6" i="8"/>
  <c r="H7" i="8"/>
  <c r="H8" i="8"/>
  <c r="S6" i="8"/>
  <c r="S7" i="8"/>
  <c r="S8" i="8"/>
  <c r="S7" i="5"/>
  <c r="H7" i="5"/>
  <c r="H5" i="2"/>
  <c r="H8" i="2"/>
  <c r="H9" i="2"/>
  <c r="P11" i="11" l="1"/>
  <c r="S10" i="11" s="1"/>
  <c r="R8" i="12"/>
  <c r="Q8" i="12"/>
  <c r="H16" i="1" s="1"/>
  <c r="P8" i="12"/>
  <c r="O8" i="12"/>
  <c r="N8" i="12"/>
  <c r="M8" i="12"/>
  <c r="S7" i="12"/>
  <c r="H7" i="12"/>
  <c r="S6" i="12"/>
  <c r="H6" i="12"/>
  <c r="S5" i="12"/>
  <c r="H5" i="12"/>
  <c r="R10" i="10"/>
  <c r="I14" i="1" s="1"/>
  <c r="Q10" i="10"/>
  <c r="H14" i="1" s="1"/>
  <c r="P10" i="10"/>
  <c r="O10" i="10"/>
  <c r="N10" i="10"/>
  <c r="M10" i="10"/>
  <c r="S5" i="10"/>
  <c r="R10" i="9"/>
  <c r="I13" i="1" s="1"/>
  <c r="Q10" i="9"/>
  <c r="P10" i="9"/>
  <c r="P11" i="9" s="1"/>
  <c r="O10" i="9"/>
  <c r="N10" i="9"/>
  <c r="E13" i="1" s="1"/>
  <c r="M10" i="9"/>
  <c r="S5" i="9"/>
  <c r="R10" i="8"/>
  <c r="Q10" i="8"/>
  <c r="H12" i="1" s="1"/>
  <c r="P10" i="8"/>
  <c r="O10" i="8"/>
  <c r="F12" i="1" s="1"/>
  <c r="N10" i="8"/>
  <c r="E12" i="1" s="1"/>
  <c r="M10" i="8"/>
  <c r="D12" i="1" s="1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8" i="6"/>
  <c r="O8" i="6"/>
  <c r="N8" i="6"/>
  <c r="M8" i="6"/>
  <c r="S6" i="6"/>
  <c r="H6" i="6"/>
  <c r="S5" i="6"/>
  <c r="H5" i="6"/>
  <c r="R8" i="6"/>
  <c r="I10" i="1" s="1"/>
  <c r="Q8" i="6"/>
  <c r="H4" i="6"/>
  <c r="R11" i="5"/>
  <c r="Q11" i="5"/>
  <c r="P11" i="5"/>
  <c r="P12" i="5" s="1"/>
  <c r="O11" i="5"/>
  <c r="N11" i="5"/>
  <c r="M11" i="5"/>
  <c r="S9" i="5"/>
  <c r="H9" i="5"/>
  <c r="S8" i="5"/>
  <c r="H8" i="5"/>
  <c r="S6" i="5"/>
  <c r="H6" i="5"/>
  <c r="S5" i="5"/>
  <c r="H5" i="5"/>
  <c r="P9" i="4"/>
  <c r="P10" i="4" s="1"/>
  <c r="O9" i="4"/>
  <c r="N9" i="4"/>
  <c r="E8" i="1" s="1"/>
  <c r="M9" i="4"/>
  <c r="R9" i="4"/>
  <c r="I8" i="1" s="1"/>
  <c r="S7" i="4"/>
  <c r="S6" i="4"/>
  <c r="S5" i="4"/>
  <c r="Q9" i="4"/>
  <c r="H8" i="1" s="1"/>
  <c r="P8" i="3"/>
  <c r="P9" i="3" s="1"/>
  <c r="O8" i="3"/>
  <c r="F7" i="1" s="1"/>
  <c r="N8" i="3"/>
  <c r="M8" i="3"/>
  <c r="D7" i="1" s="1"/>
  <c r="R8" i="3"/>
  <c r="I7" i="1" s="1"/>
  <c r="Q8" i="3"/>
  <c r="H7" i="1" s="1"/>
  <c r="S7" i="3"/>
  <c r="S6" i="3"/>
  <c r="S5" i="3"/>
  <c r="P11" i="2"/>
  <c r="P12" i="2" s="1"/>
  <c r="O11" i="2"/>
  <c r="N11" i="2"/>
  <c r="E6" i="1" s="1"/>
  <c r="M11" i="2"/>
  <c r="Q11" i="2"/>
  <c r="H6" i="1" s="1"/>
  <c r="S9" i="2"/>
  <c r="S8" i="2"/>
  <c r="S5" i="2"/>
  <c r="R11" i="2"/>
  <c r="I6" i="1" s="1"/>
  <c r="I16" i="1"/>
  <c r="F16" i="1"/>
  <c r="E16" i="1"/>
  <c r="D16" i="1"/>
  <c r="F14" i="1"/>
  <c r="E14" i="1"/>
  <c r="D14" i="1"/>
  <c r="H13" i="1"/>
  <c r="F13" i="1"/>
  <c r="D13" i="1"/>
  <c r="I12" i="1"/>
  <c r="I11" i="1"/>
  <c r="H11" i="1"/>
  <c r="F11" i="1"/>
  <c r="E11" i="1"/>
  <c r="D11" i="1"/>
  <c r="H10" i="1"/>
  <c r="F10" i="1"/>
  <c r="E10" i="1"/>
  <c r="D10" i="1"/>
  <c r="I9" i="1"/>
  <c r="H9" i="1"/>
  <c r="F9" i="1"/>
  <c r="E9" i="1"/>
  <c r="D9" i="1"/>
  <c r="F8" i="1"/>
  <c r="D8" i="1"/>
  <c r="E7" i="1"/>
  <c r="F6" i="1"/>
  <c r="D6" i="1"/>
  <c r="P12" i="11" l="1"/>
  <c r="G15" i="1" s="1"/>
  <c r="S10" i="9"/>
  <c r="S11" i="5"/>
  <c r="E19" i="1"/>
  <c r="D19" i="1"/>
  <c r="F19" i="1"/>
  <c r="H19" i="1"/>
  <c r="P11" i="4"/>
  <c r="G8" i="1" s="1"/>
  <c r="J8" i="1" s="1"/>
  <c r="S9" i="4"/>
  <c r="S11" i="2"/>
  <c r="P10" i="12"/>
  <c r="G16" i="1" s="1"/>
  <c r="J16" i="1" s="1"/>
  <c r="P13" i="2"/>
  <c r="G6" i="1" s="1"/>
  <c r="S8" i="3"/>
  <c r="P10" i="3"/>
  <c r="G7" i="1" s="1"/>
  <c r="J7" i="1" s="1"/>
  <c r="P13" i="5"/>
  <c r="G9" i="1" s="1"/>
  <c r="J9" i="1" s="1"/>
  <c r="L9" i="1" s="1"/>
  <c r="S4" i="6"/>
  <c r="P9" i="6"/>
  <c r="P10" i="6" s="1"/>
  <c r="G10" i="1" s="1"/>
  <c r="J10" i="1" s="1"/>
  <c r="P10" i="7"/>
  <c r="G11" i="1" s="1"/>
  <c r="J11" i="1" s="1"/>
  <c r="L11" i="1" s="1"/>
  <c r="P11" i="8"/>
  <c r="S10" i="8" s="1"/>
  <c r="P12" i="9"/>
  <c r="G13" i="1" s="1"/>
  <c r="J13" i="1" s="1"/>
  <c r="P11" i="10"/>
  <c r="S10" i="10" s="1"/>
  <c r="P9" i="12"/>
  <c r="S8" i="12" s="1"/>
  <c r="L16" i="1" l="1"/>
  <c r="P12" i="10"/>
  <c r="G14" i="1" s="1"/>
  <c r="J14" i="1" s="1"/>
  <c r="L14" i="1" s="1"/>
  <c r="L13" i="1"/>
  <c r="P12" i="8"/>
  <c r="G12" i="1" s="1"/>
  <c r="J12" i="1" s="1"/>
  <c r="L12" i="1" s="1"/>
  <c r="L8" i="1"/>
  <c r="L7" i="1"/>
  <c r="R13" i="9"/>
  <c r="S13" i="9" s="1"/>
  <c r="R11" i="7"/>
  <c r="S11" i="7" s="1"/>
  <c r="S11" i="12"/>
  <c r="S8" i="6"/>
  <c r="L10" i="1" s="1"/>
  <c r="R11" i="12"/>
  <c r="R11" i="6"/>
  <c r="R12" i="4"/>
  <c r="S12" i="4" s="1"/>
  <c r="R11" i="3"/>
  <c r="R14" i="2"/>
  <c r="S14" i="2" s="1"/>
  <c r="J6" i="1"/>
  <c r="L6" i="1" s="1"/>
  <c r="S11" i="3"/>
  <c r="R14" i="5"/>
  <c r="S14" i="5" s="1"/>
  <c r="R13" i="8" l="1"/>
  <c r="S13" i="8" s="1"/>
  <c r="R13" i="10"/>
  <c r="S13" i="10" s="1"/>
  <c r="G19" i="1"/>
  <c r="S11" i="6"/>
  <c r="R13" i="11"/>
  <c r="S13" i="11" s="1"/>
  <c r="I15" i="1"/>
  <c r="J15" i="1" s="1"/>
  <c r="L15" i="1" s="1"/>
  <c r="I19" i="1" l="1"/>
  <c r="I22" i="1" s="1"/>
  <c r="J25" i="1" s="1"/>
</calcChain>
</file>

<file path=xl/sharedStrings.xml><?xml version="1.0" encoding="utf-8"?>
<sst xmlns="http://schemas.openxmlformats.org/spreadsheetml/2006/main" count="400" uniqueCount="91">
  <si>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</si>
  <si>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</si>
  <si>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</si>
  <si>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</si>
  <si>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</si>
  <si>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</si>
  <si>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</si>
  <si>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</si>
  <si>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</si>
  <si>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</si>
  <si>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</si>
  <si>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</si>
  <si>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FEVEREIRO</t>
  </si>
  <si>
    <t>PARCIAL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</si>
  <si>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</si>
  <si>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</si>
  <si>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</si>
  <si>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</si>
  <si>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</si>
  <si>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</si>
  <si>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</si>
  <si>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</si>
  <si>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</si>
  <si>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</si>
  <si>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</si>
  <si>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</si>
  <si>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</si>
  <si>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</si>
  <si>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</si>
  <si>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</si>
  <si>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</si>
  <si>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</si>
  <si>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</si>
  <si>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</si>
  <si>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</si>
  <si>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</si>
  <si>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</si>
  <si>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</si>
  <si>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</si>
  <si>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</si>
  <si>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</si>
  <si>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</si>
  <si>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</si>
  <si>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</si>
  <si>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</si>
  <si>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</si>
  <si>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AGUARDANDO DOCUMENTOS DE COBRANÇA</t>
  </si>
  <si>
    <t>conferência</t>
  </si>
  <si>
    <t>Tx. Adm. Contrato</t>
  </si>
  <si>
    <t>SEM VIAGENS PERÍODO</t>
  </si>
  <si>
    <t>SEM VIAGENS NO PERÍODO</t>
  </si>
  <si>
    <r>
      <t xml:space="preserve">SIC -  </t>
    </r>
    <r>
      <rPr>
        <sz val="14"/>
        <color rgb="FF000000"/>
        <rFont val="Arial"/>
      </rPr>
      <t>RESUMO DAS DESPESAS COM VIAGENS - 2022</t>
    </r>
  </si>
  <si>
    <r>
      <t xml:space="preserve">SIC -  </t>
    </r>
    <r>
      <rPr>
        <sz val="14"/>
        <color rgb="FF000000"/>
        <rFont val="Arial"/>
      </rPr>
      <t>RELAÇÃO DE VIAGENS  - JANEIRO 2022</t>
    </r>
  </si>
  <si>
    <r>
      <t xml:space="preserve">SIC -  </t>
    </r>
    <r>
      <rPr>
        <sz val="14"/>
        <color rgb="FF000000"/>
        <rFont val="Arial"/>
      </rPr>
      <t>RELAÇÃO DE VIAGENS  - FEVEREIRO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</si>
  <si>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MARÇO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</si>
  <si>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ABRIL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</si>
  <si>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MAIO 2022</t>
    </r>
  </si>
  <si>
    <r>
      <t xml:space="preserve">SIC -  </t>
    </r>
    <r>
      <rPr>
        <sz val="14"/>
        <color rgb="FF000000"/>
        <rFont val="Arial"/>
      </rPr>
      <t>RELAÇÃO DE VIAGENS  - JUNHO 2022</t>
    </r>
  </si>
  <si>
    <r>
      <t xml:space="preserve">SIC - </t>
    </r>
    <r>
      <rPr>
        <sz val="14"/>
        <color rgb="FF000000"/>
        <rFont val="Arial"/>
      </rPr>
      <t>RELAÇÃO DE VIAGENS  - JULHO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</si>
  <si>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AGOSTO 2022</t>
    </r>
  </si>
  <si>
    <r>
      <t xml:space="preserve"> SIC - </t>
    </r>
    <r>
      <rPr>
        <sz val="14"/>
        <color rgb="FF000000"/>
        <rFont val="Arial"/>
      </rPr>
      <t>RELAÇÃO DE VIAGENS  - SETEMBRO 2022</t>
    </r>
  </si>
  <si>
    <r>
      <t xml:space="preserve"> SIC - </t>
    </r>
    <r>
      <rPr>
        <sz val="14"/>
        <color rgb="FF000000"/>
        <rFont val="Arial"/>
      </rPr>
      <t>RELAÇÃO DE VIAGENS  - OUTUBRO 2022</t>
    </r>
  </si>
  <si>
    <r>
      <t xml:space="preserve"> SIC - </t>
    </r>
    <r>
      <rPr>
        <sz val="14"/>
        <color rgb="FF000000"/>
        <rFont val="Arial"/>
      </rPr>
      <t>RELAÇÃO DE VIAGENS  - NOVEMBRO 2022</t>
    </r>
  </si>
  <si>
    <r>
      <t xml:space="preserve"> SIC - </t>
    </r>
    <r>
      <rPr>
        <sz val="14"/>
        <color rgb="FF000000"/>
        <rFont val="Arial"/>
      </rPr>
      <t>RELAÇÃO DE VIAGENS  - DEZEMBRO 2022</t>
    </r>
  </si>
  <si>
    <t>23092.013772/2021-68</t>
  </si>
  <si>
    <t>23092.000979/2022-53</t>
  </si>
  <si>
    <t>23092.000851/2022-90</t>
  </si>
  <si>
    <t>23092.000858/2022-10</t>
  </si>
  <si>
    <t>23092.001127/2022-83</t>
  </si>
  <si>
    <t>DANIEL GOMES PORTELLA</t>
  </si>
  <si>
    <t>775.436.100-00</t>
  </si>
  <si>
    <t>ANALISTA I - PREGOEIRO</t>
  </si>
  <si>
    <t>PARTICIPAÇÃO NO 17º CONGRESSO DE PREGOEIROS</t>
  </si>
  <si>
    <t>JORGE LUIS BAJERSKI</t>
  </si>
  <si>
    <t>417.433.770-53</t>
  </si>
  <si>
    <t>DIRETOR ADMINISTRATIVO</t>
  </si>
  <si>
    <t>PARTICIPAÇÃO REUNIÃO  NA CGU</t>
  </si>
  <si>
    <t>VALTER FERREIRA DA SILVA</t>
  </si>
  <si>
    <t>REUNIÕES E VISITAS DE DIAGNÓSTICO REAL. EM CONJ. COM A EMPRESA CTIS P PLANEJ. DA IMPLANTAÇÃO DO AGHUse NOS HOSP. MARINHA DO BRASIL.</t>
  </si>
  <si>
    <t>GABRIEL ALABARSE HERNANDEZ</t>
  </si>
  <si>
    <t>020.924.000-88</t>
  </si>
  <si>
    <t>THIANE MERGEN</t>
  </si>
  <si>
    <t>007.196.900-48</t>
  </si>
  <si>
    <t>POA X FOZ DO IGUAÇU X POA</t>
  </si>
  <si>
    <t>Mar-Abr</t>
  </si>
  <si>
    <t>POA X BSB X POA</t>
  </si>
  <si>
    <t>POA X RJ X POA</t>
  </si>
  <si>
    <t>150.410.628-89</t>
  </si>
  <si>
    <t>ASSESSOR PARA GESTÃO ESTRATÉGICA DE TIC.</t>
  </si>
  <si>
    <t>SUPERVISOR DE MONITORAMENTO E CONTROLE.</t>
  </si>
  <si>
    <t>ENFERMEIRA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</si>
</sst>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</numFmts>
  <fonts count="45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sz val="10"/>
      <color rgb="FFFF0000"/>
      <name val="Arial"/>
    </font>
    <font>
      <sz val="9"/>
      <color rgb="FF000000"/>
      <name val="Arial"/>
    </font>
    <font>
      <sz val="8"/>
      <color rgb="FF000000"/>
      <name val="Arail"/>
    </font>
    <font>
      <sz val="14"/>
      <color rgb="FF000000"/>
      <name val="Inconsolata"/>
    </font>
    <font>
      <sz val="10"/>
      <name val="Arial"/>
    </font>
    <font>
      <sz val="14"/>
      <color rgb="FF000000"/>
      <name val="Arial"/>
    </font>
    <font>
      <b/>
      <sz val="11"/>
      <color theme="1"/>
      <name val="Calibri"/>
    </font>
    <font>
      <sz val="11"/>
      <color theme="1"/>
      <name val="Arial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rgb="FFCCFFCC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40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19" fillId="9" borderId="7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8" fillId="9" borderId="12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4" fontId="8" fillId="9" borderId="14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8" fillId="10" borderId="14" xfId="0" applyNumberFormat="1" applyFont="1" applyFill="1" applyBorder="1" applyAlignment="1">
      <alignment horizontal="center" vertical="center"/>
    </xf>
    <xf numFmtId="164" fontId="8" fillId="11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center" wrapText="1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3" fillId="0" borderId="0" xfId="0" applyNumberFormat="1" applyFont="1"/>
    <xf numFmtId="164" fontId="8" fillId="0" borderId="0" xfId="0" applyNumberFormat="1" applyFont="1" applyAlignment="1">
      <alignment vertical="center"/>
    </xf>
    <xf numFmtId="164" fontId="13" fillId="10" borderId="7" xfId="0" applyNumberFormat="1" applyFont="1" applyFill="1" applyBorder="1" applyAlignment="1">
      <alignment horizontal="center" vertical="center"/>
    </xf>
    <xf numFmtId="164" fontId="13" fillId="11" borderId="7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13" fillId="12" borderId="4" xfId="0" applyNumberFormat="1" applyFont="1" applyFill="1" applyBorder="1"/>
    <xf numFmtId="164" fontId="2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3" fillId="0" borderId="0" xfId="0" applyFont="1"/>
    <xf numFmtId="0" fontId="12" fillId="0" borderId="18" xfId="0" applyFont="1" applyBorder="1" applyAlignment="1">
      <alignment horizontal="center" wrapText="1"/>
    </xf>
    <xf numFmtId="164" fontId="8" fillId="9" borderId="18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left" wrapText="1"/>
    </xf>
    <xf numFmtId="164" fontId="13" fillId="0" borderId="0" xfId="0" applyNumberFormat="1" applyFont="1" applyAlignment="1">
      <alignment vertical="center"/>
    </xf>
    <xf numFmtId="164" fontId="8" fillId="0" borderId="18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24" fillId="0" borderId="14" xfId="0" applyFont="1" applyBorder="1" applyAlignment="1">
      <alignment horizontal="center"/>
    </xf>
    <xf numFmtId="166" fontId="28" fillId="0" borderId="14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29" fillId="0" borderId="14" xfId="0" applyFont="1" applyBorder="1" applyAlignment="1">
      <alignment horizontal="center"/>
    </xf>
    <xf numFmtId="166" fontId="25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12" fillId="0" borderId="16" xfId="0" applyFont="1" applyBorder="1" applyAlignment="1">
      <alignment horizontal="center"/>
    </xf>
    <xf numFmtId="0" fontId="23" fillId="6" borderId="2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shrinkToFit="1"/>
    </xf>
    <xf numFmtId="0" fontId="23" fillId="6" borderId="22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164" fontId="2" fillId="6" borderId="26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164" fontId="13" fillId="10" borderId="7" xfId="0" applyNumberFormat="1" applyFont="1" applyFill="1" applyBorder="1" applyAlignment="1">
      <alignment vertical="center"/>
    </xf>
    <xf numFmtId="164" fontId="13" fillId="11" borderId="7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25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5" fillId="0" borderId="29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6" fillId="0" borderId="29" xfId="0" applyFont="1" applyFill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29" xfId="0" applyFont="1" applyBorder="1" applyAlignment="1">
      <alignment horizontal="center" wrapText="1"/>
    </xf>
    <xf numFmtId="0" fontId="36" fillId="0" borderId="29" xfId="0" applyFont="1" applyFill="1" applyBorder="1" applyAlignment="1">
      <alignment horizontal="center" wrapText="1"/>
    </xf>
    <xf numFmtId="167" fontId="38" fillId="0" borderId="29" xfId="0" applyNumberFormat="1" applyFont="1" applyFill="1" applyBorder="1" applyAlignment="1">
      <alignment horizontal="center"/>
    </xf>
    <xf numFmtId="0" fontId="36" fillId="0" borderId="29" xfId="0" applyNumberFormat="1" applyFont="1" applyFill="1" applyBorder="1" applyAlignment="1">
      <alignment horizontal="center"/>
    </xf>
    <xf numFmtId="43" fontId="35" fillId="13" borderId="29" xfId="1" applyFont="1" applyFill="1" applyBorder="1" applyAlignment="1">
      <alignment horizontal="center" vertical="center"/>
    </xf>
    <xf numFmtId="43" fontId="35" fillId="14" borderId="29" xfId="1" applyFont="1" applyFill="1" applyBorder="1" applyAlignment="1">
      <alignment horizontal="center" vertical="center"/>
    </xf>
    <xf numFmtId="43" fontId="35" fillId="15" borderId="29" xfId="1" applyFont="1" applyFill="1" applyBorder="1" applyAlignment="1">
      <alignment vertical="center"/>
    </xf>
    <xf numFmtId="0" fontId="2" fillId="6" borderId="23" xfId="0" applyFont="1" applyFill="1" applyBorder="1" applyAlignment="1">
      <alignment horizontal="center" vertical="center" shrinkToFit="1"/>
    </xf>
    <xf numFmtId="164" fontId="2" fillId="6" borderId="23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32" xfId="0" applyFont="1" applyBorder="1"/>
    <xf numFmtId="0" fontId="37" fillId="0" borderId="31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36" fillId="0" borderId="31" xfId="0" applyFont="1" applyFill="1" applyBorder="1" applyAlignment="1">
      <alignment horizontal="center" wrapText="1"/>
    </xf>
    <xf numFmtId="167" fontId="38" fillId="0" borderId="31" xfId="0" applyNumberFormat="1" applyFont="1" applyFill="1" applyBorder="1" applyAlignment="1">
      <alignment horizontal="center"/>
    </xf>
    <xf numFmtId="0" fontId="36" fillId="0" borderId="31" xfId="0" applyNumberFormat="1" applyFont="1" applyFill="1" applyBorder="1" applyAlignment="1">
      <alignment horizontal="center"/>
    </xf>
    <xf numFmtId="43" fontId="35" fillId="15" borderId="31" xfId="1" applyFont="1" applyFill="1" applyBorder="1" applyAlignment="1">
      <alignment vertical="center"/>
    </xf>
    <xf numFmtId="164" fontId="8" fillId="9" borderId="33" xfId="0" applyNumberFormat="1" applyFont="1" applyFill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43" fontId="35" fillId="13" borderId="31" xfId="1" applyFont="1" applyFill="1" applyBorder="1" applyAlignment="1">
      <alignment horizontal="center" vertical="center"/>
    </xf>
    <xf numFmtId="43" fontId="35" fillId="14" borderId="31" xfId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/>
    </xf>
    <xf numFmtId="164" fontId="2" fillId="0" borderId="36" xfId="0" applyNumberFormat="1" applyFont="1" applyBorder="1" applyAlignment="1">
      <alignment vertical="center" wrapText="1"/>
    </xf>
    <xf numFmtId="0" fontId="37" fillId="0" borderId="7" xfId="0" applyFont="1" applyBorder="1"/>
    <xf numFmtId="0" fontId="7" fillId="0" borderId="37" xfId="0" applyFont="1" applyBorder="1" applyAlignment="1">
      <alignment horizontal="center" vertical="center" shrinkToFit="1"/>
    </xf>
    <xf numFmtId="0" fontId="35" fillId="0" borderId="38" xfId="0" applyFont="1" applyFill="1" applyBorder="1" applyAlignment="1">
      <alignment horizontal="center" wrapText="1"/>
    </xf>
    <xf numFmtId="0" fontId="37" fillId="0" borderId="38" xfId="0" applyFont="1" applyBorder="1" applyAlignment="1">
      <alignment horizontal="center"/>
    </xf>
    <xf numFmtId="0" fontId="37" fillId="0" borderId="38" xfId="0" applyFont="1" applyBorder="1"/>
    <xf numFmtId="0" fontId="37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36" fillId="0" borderId="38" xfId="0" applyFont="1" applyFill="1" applyBorder="1" applyAlignment="1">
      <alignment horizontal="center" wrapText="1"/>
    </xf>
    <xf numFmtId="167" fontId="38" fillId="0" borderId="38" xfId="0" applyNumberFormat="1" applyFont="1" applyFill="1" applyBorder="1" applyAlignment="1">
      <alignment horizontal="center"/>
    </xf>
    <xf numFmtId="0" fontId="36" fillId="0" borderId="38" xfId="0" applyFont="1" applyFill="1" applyBorder="1" applyAlignment="1">
      <alignment horizontal="center"/>
    </xf>
    <xf numFmtId="0" fontId="36" fillId="0" borderId="38" xfId="0" applyNumberFormat="1" applyFont="1" applyFill="1" applyBorder="1" applyAlignment="1">
      <alignment horizontal="center"/>
    </xf>
    <xf numFmtId="43" fontId="35" fillId="15" borderId="38" xfId="1" applyFont="1" applyFill="1" applyBorder="1" applyAlignment="1">
      <alignment vertical="center"/>
    </xf>
    <xf numFmtId="164" fontId="8" fillId="9" borderId="39" xfId="0" applyNumberFormat="1" applyFont="1" applyFill="1" applyBorder="1" applyAlignment="1">
      <alignment vertical="center"/>
    </xf>
    <xf numFmtId="164" fontId="10" fillId="0" borderId="39" xfId="0" applyNumberFormat="1" applyFont="1" applyBorder="1" applyAlignment="1">
      <alignment vertical="center"/>
    </xf>
    <xf numFmtId="43" fontId="35" fillId="13" borderId="38" xfId="1" applyFont="1" applyFill="1" applyBorder="1" applyAlignment="1">
      <alignment horizontal="center" vertical="center"/>
    </xf>
    <xf numFmtId="43" fontId="35" fillId="14" borderId="38" xfId="1" applyFont="1" applyFill="1" applyBorder="1" applyAlignment="1">
      <alignment horizontal="center" vertical="center"/>
    </xf>
    <xf numFmtId="164" fontId="2" fillId="0" borderId="40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vertical="center" shrinkToFit="1"/>
    </xf>
    <xf numFmtId="0" fontId="23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shrinkToFit="1"/>
    </xf>
    <xf numFmtId="0" fontId="2" fillId="6" borderId="42" xfId="0" applyFont="1" applyFill="1" applyBorder="1" applyAlignment="1">
      <alignment horizontal="center" vertical="center" shrinkToFit="1"/>
    </xf>
    <xf numFmtId="0" fontId="23" fillId="6" borderId="42" xfId="0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164" fontId="2" fillId="6" borderId="43" xfId="0" applyNumberFormat="1" applyFont="1" applyFill="1" applyBorder="1" applyAlignment="1">
      <alignment horizontal="center" vertical="center" wrapText="1"/>
    </xf>
    <xf numFmtId="164" fontId="2" fillId="6" borderId="42" xfId="0" applyNumberFormat="1" applyFont="1" applyFill="1" applyBorder="1" applyAlignment="1">
      <alignment horizontal="center" vertical="center" wrapText="1"/>
    </xf>
    <xf numFmtId="164" fontId="2" fillId="6" borderId="47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164" fontId="2" fillId="0" borderId="49" xfId="0" applyNumberFormat="1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12" fillId="0" borderId="50" xfId="0" applyFont="1" applyBorder="1" applyAlignment="1">
      <alignment horizontal="center" wrapText="1"/>
    </xf>
    <xf numFmtId="0" fontId="25" fillId="0" borderId="39" xfId="0" applyFont="1" applyBorder="1" applyAlignment="1">
      <alignment horizontal="center"/>
    </xf>
    <xf numFmtId="0" fontId="24" fillId="0" borderId="39" xfId="0" applyFont="1" applyBorder="1" applyAlignment="1">
      <alignment horizontal="center" wrapText="1"/>
    </xf>
    <xf numFmtId="166" fontId="28" fillId="0" borderId="39" xfId="0" applyNumberFormat="1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164" fontId="8" fillId="0" borderId="39" xfId="0" applyNumberFormat="1" applyFont="1" applyBorder="1" applyAlignment="1">
      <alignment horizontal="center" vertical="center"/>
    </xf>
    <xf numFmtId="164" fontId="8" fillId="10" borderId="39" xfId="0" applyNumberFormat="1" applyFont="1" applyFill="1" applyBorder="1" applyAlignment="1">
      <alignment horizontal="center" vertical="center"/>
    </xf>
    <xf numFmtId="164" fontId="8" fillId="11" borderId="39" xfId="0" applyNumberFormat="1" applyFont="1" applyFill="1" applyBorder="1" applyAlignment="1">
      <alignment horizontal="center" vertical="center"/>
    </xf>
    <xf numFmtId="0" fontId="23" fillId="6" borderId="51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24" fillId="0" borderId="33" xfId="0" applyFont="1" applyBorder="1" applyAlignment="1">
      <alignment horizontal="left" wrapText="1"/>
    </xf>
    <xf numFmtId="0" fontId="25" fillId="0" borderId="33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166" fontId="10" fillId="0" borderId="33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164" fontId="8" fillId="10" borderId="33" xfId="0" applyNumberFormat="1" applyFont="1" applyFill="1" applyBorder="1" applyAlignment="1">
      <alignment horizontal="center" vertical="center"/>
    </xf>
    <xf numFmtId="164" fontId="8" fillId="11" borderId="33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12" fillId="0" borderId="39" xfId="0" applyFont="1" applyBorder="1" applyAlignment="1">
      <alignment horizontal="left"/>
    </xf>
    <xf numFmtId="166" fontId="8" fillId="0" borderId="39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vertical="center"/>
    </xf>
    <xf numFmtId="0" fontId="2" fillId="6" borderId="52" xfId="0" applyFont="1" applyFill="1" applyBorder="1" applyAlignment="1">
      <alignment horizontal="center" vertical="center" shrinkToFit="1"/>
    </xf>
    <xf numFmtId="0" fontId="2" fillId="6" borderId="25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12" fillId="5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164" fontId="13" fillId="0" borderId="7" xfId="0" applyNumberFormat="1" applyFont="1" applyBorder="1"/>
    <xf numFmtId="164" fontId="13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166" fontId="8" fillId="0" borderId="33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164" fontId="10" fillId="0" borderId="33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 wrapText="1"/>
    </xf>
    <xf numFmtId="0" fontId="8" fillId="0" borderId="39" xfId="0" applyFont="1" applyBorder="1" applyAlignment="1">
      <alignment horizontal="center" wrapText="1"/>
    </xf>
    <xf numFmtId="0" fontId="24" fillId="0" borderId="54" xfId="0" applyFont="1" applyBorder="1" applyAlignment="1">
      <alignment horizontal="center" wrapText="1"/>
    </xf>
    <xf numFmtId="0" fontId="12" fillId="0" borderId="39" xfId="0" applyFont="1" applyBorder="1" applyAlignment="1">
      <alignment horizontal="center"/>
    </xf>
    <xf numFmtId="164" fontId="2" fillId="0" borderId="55" xfId="0" applyNumberFormat="1" applyFont="1" applyBorder="1" applyAlignment="1">
      <alignment vertical="center" wrapText="1"/>
    </xf>
    <xf numFmtId="0" fontId="2" fillId="6" borderId="51" xfId="0" applyFont="1" applyFill="1" applyBorder="1" applyAlignment="1">
      <alignment horizontal="center" vertical="center" shrinkToFit="1"/>
    </xf>
    <xf numFmtId="0" fontId="2" fillId="6" borderId="20" xfId="0" applyFont="1" applyFill="1" applyBorder="1" applyAlignment="1">
      <alignment horizontal="center" vertical="center" shrinkToFit="1"/>
    </xf>
    <xf numFmtId="0" fontId="24" fillId="0" borderId="39" xfId="0" applyFont="1" applyBorder="1" applyAlignment="1">
      <alignment horizontal="left" wrapText="1"/>
    </xf>
    <xf numFmtId="0" fontId="25" fillId="0" borderId="39" xfId="0" applyFont="1" applyBorder="1" applyAlignment="1">
      <alignment horizontal="center" wrapText="1"/>
    </xf>
    <xf numFmtId="166" fontId="10" fillId="0" borderId="39" xfId="0" applyNumberFormat="1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4" fillId="0" borderId="57" xfId="0" applyFont="1" applyBorder="1" applyAlignment="1">
      <alignment horizontal="center" wrapText="1"/>
    </xf>
    <xf numFmtId="166" fontId="28" fillId="0" borderId="33" xfId="0" applyNumberFormat="1" applyFont="1" applyBorder="1" applyAlignment="1">
      <alignment horizontal="center"/>
    </xf>
    <xf numFmtId="0" fontId="31" fillId="0" borderId="37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/>
    </xf>
    <xf numFmtId="0" fontId="12" fillId="0" borderId="5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4" fontId="2" fillId="0" borderId="59" xfId="0" applyNumberFormat="1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 shrinkToFit="1"/>
    </xf>
    <xf numFmtId="164" fontId="2" fillId="0" borderId="61" xfId="0" applyNumberFormat="1" applyFont="1" applyBorder="1" applyAlignment="1">
      <alignment vertical="center" wrapText="1"/>
    </xf>
    <xf numFmtId="0" fontId="36" fillId="0" borderId="29" xfId="0" applyFont="1" applyFill="1" applyBorder="1" applyAlignment="1">
      <alignment horizontal="left"/>
    </xf>
    <xf numFmtId="0" fontId="12" fillId="0" borderId="62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2" fillId="6" borderId="63" xfId="0" applyFont="1" applyFill="1" applyBorder="1" applyAlignment="1">
      <alignment horizontal="center" vertical="center" shrinkToFit="1"/>
    </xf>
    <xf numFmtId="0" fontId="23" fillId="6" borderId="64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shrinkToFit="1"/>
    </xf>
    <xf numFmtId="0" fontId="2" fillId="6" borderId="64" xfId="0" applyFont="1" applyFill="1" applyBorder="1" applyAlignment="1">
      <alignment horizontal="center" vertical="center" shrinkToFit="1"/>
    </xf>
    <xf numFmtId="0" fontId="23" fillId="6" borderId="64" xfId="0" applyFont="1" applyFill="1" applyBorder="1" applyAlignment="1">
      <alignment horizontal="center" vertical="center" shrinkToFit="1"/>
    </xf>
    <xf numFmtId="0" fontId="2" fillId="6" borderId="67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164" fontId="2" fillId="6" borderId="65" xfId="0" applyNumberFormat="1" applyFont="1" applyFill="1" applyBorder="1" applyAlignment="1">
      <alignment horizontal="center" vertical="center" wrapText="1"/>
    </xf>
    <xf numFmtId="164" fontId="2" fillId="6" borderId="64" xfId="0" applyNumberFormat="1" applyFont="1" applyFill="1" applyBorder="1" applyAlignment="1">
      <alignment horizontal="center" vertical="center" wrapText="1"/>
    </xf>
    <xf numFmtId="164" fontId="2" fillId="6" borderId="69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left"/>
    </xf>
    <xf numFmtId="0" fontId="35" fillId="0" borderId="31" xfId="0" applyFont="1" applyFill="1" applyBorder="1" applyAlignment="1">
      <alignment horizontal="center" wrapText="1"/>
    </xf>
    <xf numFmtId="0" fontId="35" fillId="0" borderId="38" xfId="0" applyFont="1" applyFill="1" applyBorder="1" applyAlignment="1">
      <alignment horizontal="center"/>
    </xf>
    <xf numFmtId="0" fontId="36" fillId="0" borderId="38" xfId="0" applyFont="1" applyFill="1" applyBorder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2" fillId="6" borderId="70" xfId="0" applyFont="1" applyFill="1" applyBorder="1" applyAlignment="1">
      <alignment horizontal="center" vertical="center" shrinkToFit="1"/>
    </xf>
    <xf numFmtId="0" fontId="36" fillId="0" borderId="7" xfId="0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6" fillId="0" borderId="7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shrinkToFit="1"/>
    </xf>
    <xf numFmtId="0" fontId="1" fillId="17" borderId="7" xfId="0" applyFont="1" applyFill="1" applyBorder="1"/>
    <xf numFmtId="0" fontId="1" fillId="17" borderId="7" xfId="0" applyFont="1" applyFill="1" applyBorder="1" applyAlignment="1">
      <alignment horizontal="left"/>
    </xf>
    <xf numFmtId="43" fontId="35" fillId="0" borderId="29" xfId="1" applyFont="1" applyFill="1" applyBorder="1" applyAlignment="1">
      <alignment vertical="center"/>
    </xf>
    <xf numFmtId="43" fontId="35" fillId="0" borderId="31" xfId="1" applyFont="1" applyFill="1" applyBorder="1" applyAlignment="1">
      <alignment vertical="center"/>
    </xf>
    <xf numFmtId="164" fontId="8" fillId="18" borderId="33" xfId="0" applyNumberFormat="1" applyFont="1" applyFill="1" applyBorder="1" applyAlignment="1">
      <alignment vertical="center"/>
    </xf>
    <xf numFmtId="164" fontId="8" fillId="18" borderId="12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wrapText="1"/>
    </xf>
    <xf numFmtId="43" fontId="35" fillId="13" borderId="71" xfId="1" applyFont="1" applyFill="1" applyBorder="1" applyAlignment="1">
      <alignment horizontal="center" vertical="center"/>
    </xf>
    <xf numFmtId="0" fontId="2" fillId="9" borderId="72" xfId="0" applyFont="1" applyFill="1" applyBorder="1" applyAlignment="1">
      <alignment horizontal="center" vertical="center" wrapText="1"/>
    </xf>
    <xf numFmtId="0" fontId="2" fillId="9" borderId="68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164" fontId="2" fillId="10" borderId="65" xfId="0" applyNumberFormat="1" applyFont="1" applyFill="1" applyBorder="1" applyAlignment="1">
      <alignment horizontal="center" vertical="center" wrapText="1"/>
    </xf>
    <xf numFmtId="164" fontId="2" fillId="11" borderId="64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/>
    </xf>
    <xf numFmtId="0" fontId="36" fillId="0" borderId="71" xfId="0" applyFont="1" applyFill="1" applyBorder="1" applyAlignment="1">
      <alignment horizontal="left"/>
    </xf>
    <xf numFmtId="0" fontId="36" fillId="0" borderId="71" xfId="0" applyFont="1" applyFill="1" applyBorder="1" applyAlignment="1">
      <alignment horizontal="center" wrapText="1"/>
    </xf>
    <xf numFmtId="167" fontId="38" fillId="0" borderId="71" xfId="0" applyNumberFormat="1" applyFont="1" applyFill="1" applyBorder="1" applyAlignment="1">
      <alignment horizontal="center"/>
    </xf>
    <xf numFmtId="0" fontId="36" fillId="0" borderId="71" xfId="0" applyFont="1" applyFill="1" applyBorder="1" applyAlignment="1">
      <alignment horizontal="center"/>
    </xf>
    <xf numFmtId="0" fontId="36" fillId="0" borderId="71" xfId="0" applyNumberFormat="1" applyFont="1" applyFill="1" applyBorder="1" applyAlignment="1">
      <alignment horizontal="center"/>
    </xf>
    <xf numFmtId="0" fontId="2" fillId="0" borderId="63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 shrinkToFit="1"/>
    </xf>
    <xf numFmtId="0" fontId="12" fillId="19" borderId="4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wrapText="1"/>
    </xf>
    <xf numFmtId="0" fontId="8" fillId="3" borderId="7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164" fontId="8" fillId="6" borderId="77" xfId="0" applyNumberFormat="1" applyFont="1" applyFill="1" applyBorder="1" applyAlignment="1">
      <alignment vertical="center"/>
    </xf>
    <xf numFmtId="164" fontId="8" fillId="6" borderId="77" xfId="0" applyNumberFormat="1" applyFont="1" applyFill="1" applyBorder="1" applyAlignment="1">
      <alignment horizontal="center" vertical="center"/>
    </xf>
    <xf numFmtId="164" fontId="41" fillId="0" borderId="0" xfId="0" applyNumberFormat="1" applyFont="1" applyAlignment="1">
      <alignment vertical="center"/>
    </xf>
    <xf numFmtId="43" fontId="40" fillId="14" borderId="7" xfId="1" applyFont="1" applyFill="1" applyBorder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64" fontId="9" fillId="20" borderId="73" xfId="0" applyNumberFormat="1" applyFont="1" applyFill="1" applyBorder="1" applyAlignment="1">
      <alignment vertical="center" wrapText="1"/>
    </xf>
    <xf numFmtId="164" fontId="9" fillId="20" borderId="75" xfId="0" applyNumberFormat="1" applyFont="1" applyFill="1" applyBorder="1" applyAlignment="1">
      <alignment vertical="center" wrapText="1"/>
    </xf>
    <xf numFmtId="164" fontId="9" fillId="20" borderId="78" xfId="0" applyNumberFormat="1" applyFont="1" applyFill="1" applyBorder="1" applyAlignment="1">
      <alignment vertical="center" wrapText="1"/>
    </xf>
    <xf numFmtId="164" fontId="13" fillId="21" borderId="4" xfId="0" applyNumberFormat="1" applyFont="1" applyFill="1" applyBorder="1"/>
    <xf numFmtId="164" fontId="13" fillId="21" borderId="4" xfId="0" applyNumberFormat="1" applyFont="1" applyFill="1" applyBorder="1" applyAlignment="1">
      <alignment horizontal="left"/>
    </xf>
    <xf numFmtId="164" fontId="13" fillId="21" borderId="4" xfId="0" applyNumberFormat="1" applyFont="1" applyFill="1" applyBorder="1" applyAlignment="1">
      <alignment horizontal="center" vertical="center"/>
    </xf>
    <xf numFmtId="43" fontId="35" fillId="22" borderId="29" xfId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7" fillId="0" borderId="79" xfId="0" applyFont="1" applyBorder="1" applyAlignment="1">
      <alignment horizontal="center" vertical="center" shrinkToFit="1"/>
    </xf>
    <xf numFmtId="0" fontId="39" fillId="0" borderId="71" xfId="0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71" xfId="0" applyFont="1" applyBorder="1" applyAlignment="1">
      <alignment wrapText="1"/>
    </xf>
    <xf numFmtId="164" fontId="8" fillId="0" borderId="12" xfId="0" applyNumberFormat="1" applyFont="1" applyBorder="1" applyAlignment="1">
      <alignment vertical="center"/>
    </xf>
    <xf numFmtId="164" fontId="2" fillId="0" borderId="80" xfId="0" applyNumberFormat="1" applyFont="1" applyBorder="1" applyAlignment="1">
      <alignment vertical="center" wrapText="1"/>
    </xf>
    <xf numFmtId="0" fontId="2" fillId="9" borderId="67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vertical="center"/>
    </xf>
    <xf numFmtId="164" fontId="8" fillId="0" borderId="33" xfId="0" applyNumberFormat="1" applyFont="1" applyFill="1" applyBorder="1" applyAlignment="1">
      <alignment vertical="center"/>
    </xf>
    <xf numFmtId="0" fontId="0" fillId="0" borderId="0" xfId="0" applyFont="1" applyAlignment="1"/>
    <xf numFmtId="164" fontId="2" fillId="20" borderId="26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8" fillId="3" borderId="81" xfId="0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shrinkToFit="1"/>
    </xf>
    <xf numFmtId="0" fontId="2" fillId="4" borderId="64" xfId="0" applyFont="1" applyFill="1" applyBorder="1" applyAlignment="1">
      <alignment horizontal="center" vertical="center" wrapText="1"/>
    </xf>
    <xf numFmtId="164" fontId="2" fillId="4" borderId="64" xfId="0" applyNumberFormat="1" applyFont="1" applyFill="1" applyBorder="1" applyAlignment="1">
      <alignment horizontal="center" vertical="center" wrapText="1"/>
    </xf>
    <xf numFmtId="164" fontId="2" fillId="4" borderId="83" xfId="0" applyNumberFormat="1" applyFont="1" applyFill="1" applyBorder="1" applyAlignment="1">
      <alignment horizontal="center" vertical="center" wrapText="1"/>
    </xf>
    <xf numFmtId="164" fontId="8" fillId="6" borderId="84" xfId="0" applyNumberFormat="1" applyFont="1" applyFill="1" applyBorder="1" applyAlignment="1">
      <alignment vertical="center"/>
    </xf>
    <xf numFmtId="164" fontId="8" fillId="6" borderId="85" xfId="0" applyNumberFormat="1" applyFont="1" applyFill="1" applyBorder="1" applyAlignment="1">
      <alignment vertical="center"/>
    </xf>
    <xf numFmtId="164" fontId="8" fillId="6" borderId="86" xfId="0" applyNumberFormat="1" applyFont="1" applyFill="1" applyBorder="1" applyAlignment="1">
      <alignment vertical="center"/>
    </xf>
    <xf numFmtId="0" fontId="35" fillId="16" borderId="87" xfId="0" applyFont="1" applyFill="1" applyBorder="1" applyAlignment="1">
      <alignment horizontal="center"/>
    </xf>
    <xf numFmtId="0" fontId="35" fillId="16" borderId="88" xfId="0" applyFont="1" applyFill="1" applyBorder="1" applyAlignment="1">
      <alignment horizontal="center"/>
    </xf>
    <xf numFmtId="0" fontId="35" fillId="16" borderId="89" xfId="0" applyFont="1" applyFill="1" applyBorder="1" applyAlignment="1">
      <alignment horizontal="center"/>
    </xf>
    <xf numFmtId="0" fontId="0" fillId="0" borderId="0" xfId="0" applyFont="1" applyAlignment="1"/>
    <xf numFmtId="0" fontId="39" fillId="0" borderId="29" xfId="0" applyFont="1" applyBorder="1" applyAlignment="1">
      <alignment horizontal="center"/>
    </xf>
    <xf numFmtId="0" fontId="36" fillId="0" borderId="29" xfId="0" applyFont="1" applyBorder="1" applyAlignment="1">
      <alignment horizontal="center" wrapText="1"/>
    </xf>
    <xf numFmtId="0" fontId="24" fillId="0" borderId="62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37" fillId="0" borderId="31" xfId="0" applyFont="1" applyFill="1" applyBorder="1" applyAlignment="1">
      <alignment horizontal="left" wrapText="1"/>
    </xf>
    <xf numFmtId="0" fontId="39" fillId="0" borderId="31" xfId="0" applyFont="1" applyFill="1" applyBorder="1" applyAlignment="1">
      <alignment horizontal="center" wrapText="1"/>
    </xf>
    <xf numFmtId="0" fontId="39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 wrapText="1"/>
    </xf>
    <xf numFmtId="0" fontId="39" fillId="0" borderId="38" xfId="0" applyFont="1" applyBorder="1" applyAlignment="1">
      <alignment horizontal="center"/>
    </xf>
    <xf numFmtId="0" fontId="36" fillId="0" borderId="38" xfId="0" applyFont="1" applyBorder="1" applyAlignment="1">
      <alignment horizontal="center" wrapText="1"/>
    </xf>
    <xf numFmtId="167" fontId="43" fillId="0" borderId="29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4" fillId="0" borderId="29" xfId="0" applyNumberFormat="1" applyFont="1" applyFill="1" applyBorder="1" applyAlignment="1">
      <alignment horizontal="center"/>
    </xf>
    <xf numFmtId="164" fontId="8" fillId="17" borderId="12" xfId="0" applyNumberFormat="1" applyFont="1" applyFill="1" applyBorder="1" applyAlignment="1">
      <alignment vertical="center"/>
    </xf>
    <xf numFmtId="164" fontId="8" fillId="17" borderId="14" xfId="0" applyNumberFormat="1" applyFont="1" applyFill="1" applyBorder="1" applyAlignment="1">
      <alignment vertical="center"/>
    </xf>
    <xf numFmtId="164" fontId="8" fillId="17" borderId="39" xfId="0" applyNumberFormat="1" applyFont="1" applyFill="1" applyBorder="1" applyAlignment="1">
      <alignment vertical="center"/>
    </xf>
    <xf numFmtId="167" fontId="43" fillId="0" borderId="31" xfId="0" applyNumberFormat="1" applyFont="1" applyFill="1" applyBorder="1" applyAlignment="1">
      <alignment horizontal="center"/>
    </xf>
    <xf numFmtId="167" fontId="43" fillId="0" borderId="38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44" fillId="0" borderId="38" xfId="0" applyNumberFormat="1" applyFont="1" applyFill="1" applyBorder="1" applyAlignment="1">
      <alignment horizontal="center"/>
    </xf>
    <xf numFmtId="164" fontId="8" fillId="17" borderId="33" xfId="0" applyNumberFormat="1" applyFont="1" applyFill="1" applyBorder="1" applyAlignment="1">
      <alignment vertical="center"/>
    </xf>
    <xf numFmtId="0" fontId="37" fillId="0" borderId="0" xfId="0" applyFont="1"/>
    <xf numFmtId="0" fontId="37" fillId="0" borderId="29" xfId="0" applyFont="1" applyBorder="1" applyAlignment="1"/>
    <xf numFmtId="164" fontId="8" fillId="23" borderId="33" xfId="0" applyNumberFormat="1" applyFont="1" applyFill="1" applyBorder="1" applyAlignment="1">
      <alignment horizontal="center" vertical="center"/>
    </xf>
    <xf numFmtId="164" fontId="8" fillId="23" borderId="90" xfId="0" applyNumberFormat="1" applyFont="1" applyFill="1" applyBorder="1" applyAlignment="1">
      <alignment horizontal="center" vertical="center"/>
    </xf>
    <xf numFmtId="164" fontId="8" fillId="23" borderId="14" xfId="0" applyNumberFormat="1" applyFont="1" applyFill="1" applyBorder="1" applyAlignment="1">
      <alignment horizontal="center" vertical="center"/>
    </xf>
    <xf numFmtId="164" fontId="8" fillId="23" borderId="39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28" xfId="0" applyFont="1" applyFill="1" applyBorder="1" applyAlignment="1">
      <alignment horizontal="center"/>
    </xf>
    <xf numFmtId="0" fontId="6" fillId="0" borderId="23" xfId="0" applyFont="1" applyBorder="1"/>
    <xf numFmtId="0" fontId="6" fillId="0" borderId="26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1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 shrinkToFit="1"/>
    </xf>
    <xf numFmtId="0" fontId="2" fillId="6" borderId="28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 vertical="center" shrinkToFit="1"/>
    </xf>
    <xf numFmtId="0" fontId="6" fillId="0" borderId="43" xfId="0" applyFont="1" applyBorder="1"/>
    <xf numFmtId="0" fontId="6" fillId="0" borderId="44" xfId="0" applyFont="1" applyBorder="1"/>
    <xf numFmtId="0" fontId="2" fillId="6" borderId="65" xfId="0" applyFont="1" applyFill="1" applyBorder="1" applyAlignment="1">
      <alignment horizontal="center" vertical="center" shrinkToFit="1"/>
    </xf>
    <xf numFmtId="0" fontId="6" fillId="0" borderId="65" xfId="0" applyFont="1" applyBorder="1"/>
    <xf numFmtId="0" fontId="6" fillId="0" borderId="66" xfId="0" applyFont="1" applyBorder="1"/>
    <xf numFmtId="0" fontId="5" fillId="0" borderId="2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opLeftCell="A5" workbookViewId="0">
      <selection activeCell="D9" sqref="D9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375" t="s">
        <v>51</v>
      </c>
      <c r="B2" s="376"/>
      <c r="C2" s="376"/>
      <c r="D2" s="376"/>
      <c r="E2" s="376"/>
      <c r="F2" s="376"/>
      <c r="G2" s="376"/>
      <c r="H2" s="376"/>
      <c r="I2" s="376"/>
      <c r="J2" s="37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.75" thickBot="1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161"/>
      <c r="C4" s="161"/>
      <c r="D4" s="377" t="s">
        <v>0</v>
      </c>
      <c r="E4" s="378"/>
      <c r="F4" s="379"/>
      <c r="G4" s="330" t="s">
        <v>1</v>
      </c>
      <c r="H4" s="377" t="s">
        <v>1</v>
      </c>
      <c r="I4" s="379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8"/>
      <c r="B5" s="334" t="s">
        <v>2</v>
      </c>
      <c r="C5" s="335" t="s">
        <v>3</v>
      </c>
      <c r="D5" s="336" t="s">
        <v>4</v>
      </c>
      <c r="E5" s="336" t="s">
        <v>5</v>
      </c>
      <c r="F5" s="337" t="s">
        <v>6</v>
      </c>
      <c r="G5" s="336" t="s">
        <v>7</v>
      </c>
      <c r="H5" s="338" t="s">
        <v>8</v>
      </c>
      <c r="I5" s="339" t="s">
        <v>9</v>
      </c>
      <c r="J5" s="329" t="s">
        <v>10</v>
      </c>
    </row>
    <row r="6" spans="1:28" ht="24.75" customHeight="1">
      <c r="A6" s="9"/>
      <c r="B6" s="331" t="s">
        <v>11</v>
      </c>
      <c r="C6" s="343" t="s">
        <v>13</v>
      </c>
      <c r="D6" s="340">
        <f>'JAN-22'!M11</f>
        <v>57.72</v>
      </c>
      <c r="E6" s="332">
        <f>'JAN-22'!N11</f>
        <v>201.85</v>
      </c>
      <c r="F6" s="332">
        <f>'JAN-22'!O11</f>
        <v>53</v>
      </c>
      <c r="G6" s="332">
        <f>'JAN-22'!P13</f>
        <v>0</v>
      </c>
      <c r="H6" s="333">
        <f>'JAN-22'!Q11</f>
        <v>9738.5</v>
      </c>
      <c r="I6" s="333">
        <f>'JAN-22'!R11</f>
        <v>0</v>
      </c>
      <c r="J6" s="310">
        <f t="shared" ref="J6:J16" si="0">D6+E6+F6+G6+H6+I6</f>
        <v>10051.07</v>
      </c>
      <c r="K6" s="10"/>
      <c r="L6" s="11">
        <f>J6-'JAN-22'!S11</f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4.75" customHeight="1">
      <c r="A7" s="9"/>
      <c r="B7" s="301" t="s">
        <v>12</v>
      </c>
      <c r="C7" s="344" t="s">
        <v>13</v>
      </c>
      <c r="D7" s="341">
        <f>'FEV-22'!M8</f>
        <v>0</v>
      </c>
      <c r="E7" s="12">
        <f>'FEV-22'!N8</f>
        <v>0</v>
      </c>
      <c r="F7" s="12">
        <f>'FEV-22'!O8</f>
        <v>0</v>
      </c>
      <c r="G7" s="12">
        <f>'FEV-22'!P10</f>
        <v>0</v>
      </c>
      <c r="H7" s="13">
        <f>'FEV-22'!Q8</f>
        <v>0</v>
      </c>
      <c r="I7" s="13">
        <f>'FEV-22'!R8</f>
        <v>0</v>
      </c>
      <c r="J7" s="311">
        <f t="shared" si="0"/>
        <v>0</v>
      </c>
      <c r="K7" s="10"/>
      <c r="L7" s="11">
        <f>J7-'FEV-22'!S8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4.75" customHeight="1">
      <c r="A8" s="273"/>
      <c r="B8" s="302" t="s">
        <v>15</v>
      </c>
      <c r="C8" s="344" t="s">
        <v>13</v>
      </c>
      <c r="D8" s="341">
        <f>'MAR-22'!M9</f>
        <v>0</v>
      </c>
      <c r="E8" s="12">
        <f>'MAR-22'!N9</f>
        <v>0</v>
      </c>
      <c r="F8" s="12">
        <f>'MAR-22'!O9</f>
        <v>0</v>
      </c>
      <c r="G8" s="12">
        <f>'MAR-22'!P11</f>
        <v>0</v>
      </c>
      <c r="H8" s="13">
        <f>'MAR-22'!Q9</f>
        <v>0</v>
      </c>
      <c r="I8" s="13">
        <f>'MAR-22'!R9</f>
        <v>0</v>
      </c>
      <c r="J8" s="311">
        <f t="shared" si="0"/>
        <v>0</v>
      </c>
      <c r="K8" s="10"/>
      <c r="L8" s="11">
        <f>J8-'MAR-22'!S9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30" customHeight="1">
      <c r="A9" s="9"/>
      <c r="B9" s="301" t="s">
        <v>16</v>
      </c>
      <c r="C9" s="344" t="s">
        <v>13</v>
      </c>
      <c r="D9" s="341">
        <f>'ABR-22'!M11</f>
        <v>0</v>
      </c>
      <c r="E9" s="12">
        <f>'ABR-22'!N11</f>
        <v>0</v>
      </c>
      <c r="F9" s="12">
        <f>'ABR-22'!O11</f>
        <v>0</v>
      </c>
      <c r="G9" s="12">
        <f>'ABR-22'!P13</f>
        <v>0</v>
      </c>
      <c r="H9" s="13">
        <f>'ABR-22'!Q11</f>
        <v>0</v>
      </c>
      <c r="I9" s="13">
        <f>'ABR-22'!R11</f>
        <v>0</v>
      </c>
      <c r="J9" s="311">
        <f t="shared" si="0"/>
        <v>0</v>
      </c>
      <c r="K9" s="10"/>
      <c r="L9" s="11">
        <f>J9-'ABR-22'!S11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4.75" customHeight="1">
      <c r="A10" s="9"/>
      <c r="B10" s="301" t="s">
        <v>17</v>
      </c>
      <c r="C10" s="344" t="s">
        <v>13</v>
      </c>
      <c r="D10" s="341">
        <f>'MAI-22'!M8</f>
        <v>0</v>
      </c>
      <c r="E10" s="12">
        <f>'MAI-22'!N8</f>
        <v>0</v>
      </c>
      <c r="F10" s="12">
        <f>'MAI-22'!O8</f>
        <v>0</v>
      </c>
      <c r="G10" s="12">
        <f>'MAI-22'!P10</f>
        <v>0</v>
      </c>
      <c r="H10" s="13">
        <f>'MAI-22'!Q8</f>
        <v>0</v>
      </c>
      <c r="I10" s="13">
        <f>'MAI-22'!R8</f>
        <v>0</v>
      </c>
      <c r="J10" s="311">
        <f t="shared" si="0"/>
        <v>0</v>
      </c>
      <c r="K10" s="10"/>
      <c r="L10" s="11">
        <f>J10-'MAI-22'!S8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 customHeight="1">
      <c r="A11" s="9"/>
      <c r="B11" s="301" t="s">
        <v>18</v>
      </c>
      <c r="C11" s="344" t="s">
        <v>13</v>
      </c>
      <c r="D11" s="341">
        <f>'JUN-21'!M8</f>
        <v>0</v>
      </c>
      <c r="E11" s="12">
        <f>'JUN-21'!N8</f>
        <v>0</v>
      </c>
      <c r="F11" s="12">
        <f>'JUN-21'!O8</f>
        <v>0</v>
      </c>
      <c r="G11" s="12">
        <f>'JUN-21'!P10</f>
        <v>0</v>
      </c>
      <c r="H11" s="13">
        <f>'JUN-21'!Q8</f>
        <v>0</v>
      </c>
      <c r="I11" s="13">
        <f>'JUN-21'!R8</f>
        <v>0</v>
      </c>
      <c r="J11" s="311">
        <f t="shared" si="0"/>
        <v>0</v>
      </c>
      <c r="K11" s="10"/>
      <c r="L11" s="11">
        <f>J11-'JUN-21'!S8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4.75" customHeight="1">
      <c r="A12" s="9"/>
      <c r="B12" s="301" t="s">
        <v>19</v>
      </c>
      <c r="C12" s="344" t="s">
        <v>13</v>
      </c>
      <c r="D12" s="341">
        <f>'JUL-22'!M10</f>
        <v>0</v>
      </c>
      <c r="E12" s="12">
        <f>'JUL-22'!N10</f>
        <v>0</v>
      </c>
      <c r="F12" s="12">
        <f>'JUL-22'!O10</f>
        <v>0</v>
      </c>
      <c r="G12" s="12">
        <f>'JUL-22'!P12</f>
        <v>0</v>
      </c>
      <c r="H12" s="13">
        <f>'JUL-22'!Q10</f>
        <v>0</v>
      </c>
      <c r="I12" s="13">
        <f>'JUL-22'!R10</f>
        <v>0</v>
      </c>
      <c r="J12" s="311">
        <f t="shared" si="0"/>
        <v>0</v>
      </c>
      <c r="K12" s="10"/>
      <c r="L12" s="11">
        <f>J12-'JUL-22'!S10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24.75" customHeight="1">
      <c r="A13" s="9"/>
      <c r="B13" s="302" t="s">
        <v>20</v>
      </c>
      <c r="C13" s="344" t="s">
        <v>13</v>
      </c>
      <c r="D13" s="341">
        <f>'AGO-22'!M10</f>
        <v>0</v>
      </c>
      <c r="E13" s="12">
        <f>'AGO-22'!N10</f>
        <v>0</v>
      </c>
      <c r="F13" s="12">
        <f>'AGO-22'!O10</f>
        <v>0</v>
      </c>
      <c r="G13" s="12">
        <f>'AGO-22'!P12</f>
        <v>0</v>
      </c>
      <c r="H13" s="13">
        <f>'AGO-22'!Q10</f>
        <v>0</v>
      </c>
      <c r="I13" s="13">
        <f>'AGO-22'!R10</f>
        <v>0</v>
      </c>
      <c r="J13" s="311">
        <f t="shared" si="0"/>
        <v>0</v>
      </c>
      <c r="K13" s="10"/>
      <c r="L13" s="11">
        <f>J13-'AGO-22'!S10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4.75" customHeight="1">
      <c r="A14" s="9"/>
      <c r="B14" s="302" t="s">
        <v>21</v>
      </c>
      <c r="C14" s="344" t="s">
        <v>13</v>
      </c>
      <c r="D14" s="341">
        <f>'SET-22'!M10</f>
        <v>0</v>
      </c>
      <c r="E14" s="12">
        <f>'SET-22'!N10</f>
        <v>0</v>
      </c>
      <c r="F14" s="12">
        <f>'SET-22'!O10</f>
        <v>0</v>
      </c>
      <c r="G14" s="12">
        <f>'SET-22'!P12</f>
        <v>0</v>
      </c>
      <c r="H14" s="13">
        <f>'SET-22'!Q10</f>
        <v>0</v>
      </c>
      <c r="I14" s="13">
        <f>'SET-22'!R10</f>
        <v>0</v>
      </c>
      <c r="J14" s="311">
        <f t="shared" si="0"/>
        <v>0</v>
      </c>
      <c r="K14" s="10"/>
      <c r="L14" s="11">
        <f>J14-'SET-22'!S10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4.75" customHeight="1">
      <c r="A15" s="9"/>
      <c r="B15" s="302" t="s">
        <v>22</v>
      </c>
      <c r="C15" s="344" t="s">
        <v>13</v>
      </c>
      <c r="D15" s="341">
        <f>'OUT-22'!M10</f>
        <v>0</v>
      </c>
      <c r="E15" s="12">
        <f>'OUT-22'!N10</f>
        <v>0</v>
      </c>
      <c r="F15" s="12">
        <f>'OUT-22'!O10</f>
        <v>0</v>
      </c>
      <c r="G15" s="12">
        <f>'OUT-22'!P12</f>
        <v>0</v>
      </c>
      <c r="H15" s="13">
        <f>'OUT-22'!Q10</f>
        <v>0</v>
      </c>
      <c r="I15" s="13">
        <f>'OUT-22'!R10</f>
        <v>0</v>
      </c>
      <c r="J15" s="311">
        <f t="shared" si="0"/>
        <v>0</v>
      </c>
      <c r="K15" s="10"/>
      <c r="L15" s="11">
        <f>J15-'OUT-22'!S10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24.75" customHeight="1">
      <c r="A16" s="9"/>
      <c r="B16" s="302" t="s">
        <v>23</v>
      </c>
      <c r="C16" s="344" t="s">
        <v>13</v>
      </c>
      <c r="D16" s="341">
        <f>'NOV-22'!M8</f>
        <v>0</v>
      </c>
      <c r="E16" s="12">
        <f>'NOV-22'!N8</f>
        <v>0</v>
      </c>
      <c r="F16" s="12">
        <f>'NOV-22'!O8</f>
        <v>0</v>
      </c>
      <c r="G16" s="12">
        <f>'NOV-22'!P10</f>
        <v>0</v>
      </c>
      <c r="H16" s="13">
        <f>'NOV-22'!Q8</f>
        <v>0</v>
      </c>
      <c r="I16" s="13">
        <f>'NOV-22'!R8</f>
        <v>0</v>
      </c>
      <c r="J16" s="311">
        <f t="shared" si="0"/>
        <v>0</v>
      </c>
      <c r="K16" s="10"/>
      <c r="L16" s="11">
        <f>J16-'NOV-22'!S8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24.75" customHeight="1" thickBot="1">
      <c r="A17" s="9"/>
      <c r="B17" s="303" t="s">
        <v>24</v>
      </c>
      <c r="C17" s="345" t="s">
        <v>13</v>
      </c>
      <c r="D17" s="342">
        <f>'DEZ-22'!M8</f>
        <v>0</v>
      </c>
      <c r="E17" s="304">
        <f>'DEZ-22'!N7</f>
        <v>0</v>
      </c>
      <c r="F17" s="304">
        <f>'DEZ-22'!O8</f>
        <v>0</v>
      </c>
      <c r="G17" s="304">
        <f>'DEZ-22'!P10</f>
        <v>0</v>
      </c>
      <c r="H17" s="305">
        <f>'DEZ-22'!Q8</f>
        <v>0</v>
      </c>
      <c r="I17" s="305">
        <f>'DEZ-22'!R8</f>
        <v>0</v>
      </c>
      <c r="J17" s="312">
        <f>D17+E17+F17+G17+H17+I17</f>
        <v>0</v>
      </c>
      <c r="K17" s="10"/>
      <c r="L17" s="11">
        <f>J17-'DEZ-22'!S8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thickBot="1">
      <c r="A18" s="14"/>
      <c r="B18" s="14"/>
      <c r="C18" s="15"/>
      <c r="D18" s="16"/>
      <c r="E18" s="16"/>
      <c r="F18" s="17"/>
      <c r="G18" s="17"/>
      <c r="H18" s="18"/>
      <c r="I18" s="19"/>
      <c r="J18" s="2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5.75">
      <c r="A19" s="21"/>
      <c r="B19" s="21"/>
      <c r="C19" s="22" t="s">
        <v>25</v>
      </c>
      <c r="D19" s="313">
        <f t="shared" ref="D19:I19" si="1">SUM(D6:D17)</f>
        <v>57.72</v>
      </c>
      <c r="E19" s="314">
        <f t="shared" si="1"/>
        <v>201.85</v>
      </c>
      <c r="F19" s="313">
        <f t="shared" si="1"/>
        <v>53</v>
      </c>
      <c r="G19" s="313">
        <f t="shared" si="1"/>
        <v>0</v>
      </c>
      <c r="H19" s="315">
        <f t="shared" si="1"/>
        <v>9738.5</v>
      </c>
      <c r="I19" s="315">
        <f t="shared" si="1"/>
        <v>0</v>
      </c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.75">
      <c r="A20" s="24"/>
      <c r="B20" s="24"/>
      <c r="C20" s="24"/>
      <c r="D20" s="380"/>
      <c r="E20" s="376"/>
      <c r="F20" s="25"/>
      <c r="G20" s="25"/>
      <c r="H20" s="24"/>
      <c r="I20" s="24"/>
      <c r="J20" s="2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>
      <c r="A21" s="24"/>
      <c r="B21" s="24"/>
      <c r="C21" s="24"/>
      <c r="D21" s="24"/>
      <c r="E21" s="27"/>
      <c r="F21" s="25"/>
      <c r="G21" s="25"/>
      <c r="H21" s="28"/>
      <c r="I21" s="29"/>
      <c r="J21" s="3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5.75" customHeight="1">
      <c r="A22" s="24"/>
      <c r="B22" s="24"/>
      <c r="C22" s="24"/>
      <c r="D22" s="381"/>
      <c r="E22" s="376"/>
      <c r="F22" s="31"/>
      <c r="G22" s="25"/>
      <c r="H22" s="32" t="s">
        <v>26</v>
      </c>
      <c r="I22" s="33">
        <f>D19+E19+F19+G19+H19+I19</f>
        <v>10051.07</v>
      </c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>
      <c r="B23" s="2" t="s">
        <v>27</v>
      </c>
      <c r="C23" s="2"/>
      <c r="D23" s="35">
        <v>44607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36" t="s">
        <v>28</v>
      </c>
    </row>
    <row r="25" spans="1:28" ht="15.75" customHeight="1">
      <c r="B25" s="272"/>
      <c r="C25" s="1"/>
      <c r="D25" s="1"/>
      <c r="E25" s="2"/>
      <c r="F25" s="3"/>
      <c r="G25" s="3"/>
      <c r="H25" s="4"/>
      <c r="I25" s="5"/>
      <c r="J25" s="37">
        <f>I22-J6-J7-J8-J9-J10-J11-J12-J13-J14-J15-J16-J17</f>
        <v>0</v>
      </c>
    </row>
    <row r="26" spans="1:28" ht="15.75" customHeight="1">
      <c r="B26" s="38"/>
      <c r="C26" s="38"/>
      <c r="D26" s="38"/>
      <c r="E26" s="2"/>
      <c r="F26" s="3"/>
      <c r="G26" s="3"/>
      <c r="H26" s="4"/>
      <c r="I26" s="5"/>
      <c r="J26" s="5"/>
    </row>
    <row r="27" spans="1:28" ht="15.75" customHeight="1">
      <c r="B27" s="38" t="s">
        <v>29</v>
      </c>
      <c r="C27" s="38"/>
      <c r="D27" s="38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274" t="s">
        <v>30</v>
      </c>
      <c r="C29" s="274"/>
      <c r="D29" s="274"/>
      <c r="E29" s="275"/>
      <c r="F29" s="3"/>
      <c r="G29" s="3"/>
      <c r="H29" s="4"/>
      <c r="I29" s="5"/>
      <c r="J29" s="5"/>
    </row>
    <row r="30" spans="1:28" ht="15.75" customHeight="1">
      <c r="B30" s="39" t="s">
        <v>31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39" t="s">
        <v>32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D13" sqref="D13:K13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382" t="s">
        <v>60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61"/>
      <c r="G3" s="6"/>
      <c r="H3" s="6"/>
      <c r="I3" s="6"/>
      <c r="J3" s="6"/>
      <c r="K3" s="6"/>
      <c r="L3" s="102"/>
      <c r="M3" s="398" t="s">
        <v>0</v>
      </c>
      <c r="N3" s="378"/>
      <c r="O3" s="379"/>
      <c r="P3" s="280" t="s">
        <v>33</v>
      </c>
      <c r="Q3" s="399" t="s">
        <v>34</v>
      </c>
      <c r="R3" s="378"/>
      <c r="S3" s="37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68" t="s">
        <v>35</v>
      </c>
      <c r="C4" s="269" t="s">
        <v>36</v>
      </c>
      <c r="D4" s="270" t="s">
        <v>37</v>
      </c>
      <c r="E4" s="268" t="s">
        <v>38</v>
      </c>
      <c r="F4" s="268" t="s">
        <v>39</v>
      </c>
      <c r="G4" s="271" t="s">
        <v>40</v>
      </c>
      <c r="H4" s="268" t="s">
        <v>41</v>
      </c>
      <c r="I4" s="268" t="s">
        <v>42</v>
      </c>
      <c r="J4" s="400" t="s">
        <v>43</v>
      </c>
      <c r="K4" s="378"/>
      <c r="L4" s="378"/>
      <c r="M4" s="282" t="s">
        <v>4</v>
      </c>
      <c r="N4" s="283" t="s">
        <v>5</v>
      </c>
      <c r="O4" s="284" t="s">
        <v>6</v>
      </c>
      <c r="P4" s="285" t="s">
        <v>4</v>
      </c>
      <c r="Q4" s="286" t="s">
        <v>8</v>
      </c>
      <c r="R4" s="287" t="s">
        <v>9</v>
      </c>
      <c r="S4" s="288" t="s">
        <v>45</v>
      </c>
    </row>
    <row r="5" spans="1:37" ht="22.5" customHeight="1">
      <c r="A5" s="10"/>
      <c r="B5" s="125">
        <v>1</v>
      </c>
      <c r="C5" s="126"/>
      <c r="D5" s="257"/>
      <c r="E5" s="126"/>
      <c r="F5" s="132"/>
      <c r="G5" s="132"/>
      <c r="H5" s="131"/>
      <c r="I5" s="132"/>
      <c r="J5" s="133"/>
      <c r="K5" s="127"/>
      <c r="L5" s="134"/>
      <c r="M5" s="135"/>
      <c r="N5" s="135"/>
      <c r="O5" s="278"/>
      <c r="P5" s="277"/>
      <c r="Q5" s="138"/>
      <c r="R5" s="139"/>
      <c r="S5" s="140">
        <f t="shared" ref="S5:S9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08" customFormat="1" ht="22.5" customHeight="1">
      <c r="A6" s="10"/>
      <c r="B6" s="241">
        <v>2</v>
      </c>
      <c r="C6" s="111"/>
      <c r="D6" s="243"/>
      <c r="E6" s="112"/>
      <c r="F6" s="117"/>
      <c r="G6" s="117"/>
      <c r="H6" s="239"/>
      <c r="I6" s="117"/>
      <c r="J6" s="118"/>
      <c r="K6" s="114"/>
      <c r="L6" s="119"/>
      <c r="M6" s="122"/>
      <c r="N6" s="122"/>
      <c r="O6" s="279"/>
      <c r="P6" s="276"/>
      <c r="Q6" s="120"/>
      <c r="R6" s="121"/>
      <c r="S6" s="222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8" customFormat="1" ht="22.5" customHeight="1">
      <c r="A7" s="10"/>
      <c r="B7" s="241">
        <v>3</v>
      </c>
      <c r="C7" s="112"/>
      <c r="D7" s="243"/>
      <c r="E7" s="111"/>
      <c r="F7" s="117"/>
      <c r="G7" s="117"/>
      <c r="H7" s="239"/>
      <c r="I7" s="117"/>
      <c r="J7" s="118"/>
      <c r="K7" s="114"/>
      <c r="L7" s="119"/>
      <c r="M7" s="122"/>
      <c r="N7" s="122"/>
      <c r="O7" s="279"/>
      <c r="P7" s="276"/>
      <c r="Q7" s="120"/>
      <c r="R7" s="121"/>
      <c r="S7" s="222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108" customFormat="1" ht="22.5" customHeight="1">
      <c r="A8" s="10"/>
      <c r="B8" s="241">
        <v>4</v>
      </c>
      <c r="C8" s="111"/>
      <c r="D8" s="243"/>
      <c r="E8" s="111"/>
      <c r="F8" s="117"/>
      <c r="G8" s="117"/>
      <c r="H8" s="239"/>
      <c r="I8" s="117"/>
      <c r="J8" s="118"/>
      <c r="K8" s="114"/>
      <c r="L8" s="119"/>
      <c r="M8" s="122"/>
      <c r="N8" s="122"/>
      <c r="O8" s="279"/>
      <c r="P8" s="276"/>
      <c r="Q8" s="120"/>
      <c r="R8" s="121"/>
      <c r="S8" s="222">
        <f t="shared" si="0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108" customFormat="1" ht="22.5" customHeight="1">
      <c r="A9" s="10"/>
      <c r="B9" s="241">
        <v>5</v>
      </c>
      <c r="C9" s="112"/>
      <c r="D9" s="243"/>
      <c r="E9" s="111"/>
      <c r="F9" s="117"/>
      <c r="G9" s="117"/>
      <c r="H9" s="239"/>
      <c r="I9" s="117"/>
      <c r="J9" s="118"/>
      <c r="K9" s="114"/>
      <c r="L9" s="119"/>
      <c r="M9" s="122"/>
      <c r="N9" s="122"/>
      <c r="O9" s="279"/>
      <c r="P9" s="276"/>
      <c r="Q9" s="120"/>
      <c r="R9" s="121"/>
      <c r="S9" s="222">
        <f t="shared" si="0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4.75" customHeight="1">
      <c r="A10" s="21"/>
      <c r="B10" s="21"/>
      <c r="C10" s="21"/>
      <c r="D10" s="21"/>
      <c r="E10" s="21"/>
      <c r="F10" s="21"/>
      <c r="G10" s="21"/>
      <c r="H10" s="21"/>
      <c r="I10" s="64"/>
      <c r="J10" s="21"/>
      <c r="K10" s="14"/>
      <c r="L10" s="21"/>
      <c r="M10" s="78">
        <f t="shared" ref="M10:R10" si="1">SUM(M5:M9)</f>
        <v>0</v>
      </c>
      <c r="N10" s="78">
        <f t="shared" si="1"/>
        <v>0</v>
      </c>
      <c r="O10" s="78">
        <f t="shared" si="1"/>
        <v>0</v>
      </c>
      <c r="P10" s="83">
        <f t="shared" si="1"/>
        <v>0</v>
      </c>
      <c r="Q10" s="103">
        <f t="shared" si="1"/>
        <v>0</v>
      </c>
      <c r="R10" s="104">
        <f t="shared" si="1"/>
        <v>0</v>
      </c>
      <c r="S10" s="105">
        <f>SUM(S5:S9)+P11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4.75" customHeight="1">
      <c r="A11" s="24"/>
      <c r="B11" s="24"/>
      <c r="C11" s="24"/>
      <c r="D11" s="380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69" t="s">
        <v>14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>
      <c r="A12" s="24"/>
      <c r="B12" s="24"/>
      <c r="C12" s="24"/>
      <c r="D12" s="300" t="s">
        <v>46</v>
      </c>
      <c r="E12" s="63"/>
      <c r="F12" s="63"/>
      <c r="G12" s="63"/>
      <c r="H12" s="63"/>
      <c r="I12" s="27"/>
      <c r="J12" s="24"/>
      <c r="K12" s="24"/>
      <c r="L12" s="25"/>
      <c r="M12" s="25"/>
      <c r="N12" s="25"/>
      <c r="O12" s="25"/>
      <c r="P12" s="70">
        <f>P10+P11</f>
        <v>0</v>
      </c>
      <c r="Q12" s="28"/>
      <c r="R12" s="29"/>
      <c r="S12" s="71" t="s">
        <v>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381"/>
      <c r="E13" s="376"/>
      <c r="F13" s="376"/>
      <c r="G13" s="376"/>
      <c r="H13" s="376"/>
      <c r="I13" s="376"/>
      <c r="J13" s="376"/>
      <c r="K13" s="376"/>
      <c r="L13" s="24"/>
      <c r="M13" s="25"/>
      <c r="N13" s="25"/>
      <c r="O13" s="25"/>
      <c r="P13" s="11"/>
      <c r="Q13" s="4" t="s">
        <v>26</v>
      </c>
      <c r="R13" s="72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9" t="s">
        <v>14</v>
      </c>
      <c r="P14" s="11" t="s">
        <v>48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73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3:K13"/>
    <mergeCell ref="B2:S2"/>
    <mergeCell ref="M3:O3"/>
    <mergeCell ref="Q3:S3"/>
    <mergeCell ref="J4:L4"/>
    <mergeCell ref="D11:K11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D11" sqref="D11:K11"/>
    </sheetView>
  </sheetViews>
  <sheetFormatPr defaultColWidth="12.625" defaultRowHeight="15" customHeight="1"/>
  <cols>
    <col min="1" max="1" width="2.375" style="110" customWidth="1"/>
    <col min="2" max="2" width="6.5" style="110" customWidth="1"/>
    <col min="3" max="3" width="19.875" style="110" customWidth="1"/>
    <col min="4" max="4" width="34" style="110" customWidth="1"/>
    <col min="5" max="5" width="18.125" style="110" customWidth="1"/>
    <col min="6" max="8" width="34" style="110" customWidth="1"/>
    <col min="9" max="9" width="22.375" style="110" customWidth="1"/>
    <col min="10" max="11" width="8" style="110" customWidth="1"/>
    <col min="12" max="12" width="8.5" style="110" customWidth="1"/>
    <col min="13" max="15" width="12.375" style="110" customWidth="1"/>
    <col min="16" max="16" width="11.875" style="110" customWidth="1"/>
    <col min="17" max="17" width="14.25" style="110" customWidth="1"/>
    <col min="18" max="18" width="13" style="110" customWidth="1"/>
    <col min="19" max="19" width="15.75" style="110" customWidth="1"/>
    <col min="20" max="37" width="7.625" style="110" customWidth="1"/>
    <col min="38" max="16384" width="12.625" style="110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382" t="s">
        <v>61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09"/>
      <c r="C3" s="109"/>
      <c r="D3" s="109"/>
      <c r="E3" s="109"/>
      <c r="F3" s="261"/>
      <c r="G3" s="109"/>
      <c r="H3" s="109"/>
      <c r="I3" s="109"/>
      <c r="J3" s="109"/>
      <c r="K3" s="109"/>
      <c r="L3" s="102"/>
      <c r="M3" s="398" t="s">
        <v>0</v>
      </c>
      <c r="N3" s="378"/>
      <c r="O3" s="379"/>
      <c r="P3" s="280" t="s">
        <v>33</v>
      </c>
      <c r="Q3" s="399" t="s">
        <v>34</v>
      </c>
      <c r="R3" s="378"/>
      <c r="S3" s="37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95" t="s">
        <v>35</v>
      </c>
      <c r="C4" s="296" t="s">
        <v>36</v>
      </c>
      <c r="D4" s="297" t="s">
        <v>37</v>
      </c>
      <c r="E4" s="298" t="s">
        <v>38</v>
      </c>
      <c r="F4" s="298" t="s">
        <v>39</v>
      </c>
      <c r="G4" s="299" t="s">
        <v>40</v>
      </c>
      <c r="H4" s="298" t="s">
        <v>41</v>
      </c>
      <c r="I4" s="298" t="s">
        <v>42</v>
      </c>
      <c r="J4" s="401" t="s">
        <v>43</v>
      </c>
      <c r="K4" s="396"/>
      <c r="L4" s="396"/>
      <c r="M4" s="282" t="s">
        <v>4</v>
      </c>
      <c r="N4" s="283" t="s">
        <v>5</v>
      </c>
      <c r="O4" s="284" t="s">
        <v>6</v>
      </c>
      <c r="P4" s="285" t="s">
        <v>4</v>
      </c>
      <c r="Q4" s="286" t="s">
        <v>8</v>
      </c>
      <c r="R4" s="287" t="s">
        <v>9</v>
      </c>
      <c r="S4" s="288" t="s">
        <v>45</v>
      </c>
    </row>
    <row r="5" spans="1:37" ht="22.5" customHeight="1">
      <c r="A5" s="10"/>
      <c r="B5" s="241">
        <v>1</v>
      </c>
      <c r="C5" s="289"/>
      <c r="D5" s="290"/>
      <c r="E5" s="289"/>
      <c r="F5" s="291"/>
      <c r="G5" s="291"/>
      <c r="H5" s="239" t="str">
        <f t="shared" ref="H5" si="0">UPPER(G5)</f>
        <v/>
      </c>
      <c r="I5" s="291"/>
      <c r="J5" s="292"/>
      <c r="K5" s="293"/>
      <c r="L5" s="294"/>
      <c r="M5" s="276"/>
      <c r="N5" s="276"/>
      <c r="O5" s="279"/>
      <c r="P5" s="276"/>
      <c r="Q5" s="281"/>
      <c r="R5" s="121"/>
      <c r="S5" s="222">
        <f t="shared" ref="S5:S9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241">
        <v>2</v>
      </c>
      <c r="C6" s="111"/>
      <c r="D6" s="243"/>
      <c r="E6" s="111"/>
      <c r="F6" s="117"/>
      <c r="G6" s="117"/>
      <c r="H6" s="239" t="str">
        <f>UPPER(G6)</f>
        <v/>
      </c>
      <c r="I6" s="117"/>
      <c r="J6" s="118"/>
      <c r="K6" s="114"/>
      <c r="L6" s="119"/>
      <c r="M6" s="276"/>
      <c r="N6" s="276"/>
      <c r="O6" s="279"/>
      <c r="P6" s="276"/>
      <c r="Q6" s="120"/>
      <c r="R6" s="121"/>
      <c r="S6" s="222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>
      <c r="A7" s="10"/>
      <c r="B7" s="241">
        <v>3</v>
      </c>
      <c r="C7" s="111"/>
      <c r="D7" s="243"/>
      <c r="E7" s="111"/>
      <c r="F7" s="117"/>
      <c r="G7" s="117"/>
      <c r="H7" s="239" t="str">
        <f t="shared" ref="H7:H9" si="2">UPPER(G7)</f>
        <v/>
      </c>
      <c r="I7" s="117"/>
      <c r="J7" s="118"/>
      <c r="K7" s="114"/>
      <c r="L7" s="119"/>
      <c r="M7" s="276"/>
      <c r="N7" s="276"/>
      <c r="O7" s="279"/>
      <c r="P7" s="276"/>
      <c r="Q7" s="120"/>
      <c r="R7" s="316"/>
      <c r="S7" s="222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2.5" customHeight="1">
      <c r="A8" s="10"/>
      <c r="B8" s="241">
        <v>4</v>
      </c>
      <c r="C8" s="111"/>
      <c r="D8" s="243"/>
      <c r="E8" s="111"/>
      <c r="F8" s="117"/>
      <c r="G8" s="117"/>
      <c r="H8" s="239" t="str">
        <f t="shared" si="2"/>
        <v/>
      </c>
      <c r="I8" s="117"/>
      <c r="J8" s="118"/>
      <c r="K8" s="114"/>
      <c r="L8" s="119"/>
      <c r="M8" s="276"/>
      <c r="N8" s="276"/>
      <c r="O8" s="279"/>
      <c r="P8" s="276"/>
      <c r="Q8" s="120"/>
      <c r="R8" s="316"/>
      <c r="S8" s="222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2.5" customHeight="1">
      <c r="A9" s="10"/>
      <c r="B9" s="241">
        <v>5</v>
      </c>
      <c r="C9" s="111"/>
      <c r="D9" s="243"/>
      <c r="E9" s="112"/>
      <c r="F9" s="117"/>
      <c r="G9" s="117"/>
      <c r="H9" s="239" t="str">
        <f t="shared" si="2"/>
        <v/>
      </c>
      <c r="I9" s="117"/>
      <c r="J9" s="118"/>
      <c r="K9" s="114"/>
      <c r="L9" s="119"/>
      <c r="M9" s="276"/>
      <c r="N9" s="276"/>
      <c r="O9" s="279"/>
      <c r="P9" s="276"/>
      <c r="Q9" s="120"/>
      <c r="R9" s="316"/>
      <c r="S9" s="222">
        <f t="shared" si="1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4.75" customHeight="1">
      <c r="A10" s="21"/>
      <c r="B10" s="21"/>
      <c r="C10" s="21"/>
      <c r="D10" s="21"/>
      <c r="E10" s="21"/>
      <c r="F10" s="21"/>
      <c r="G10" s="21"/>
      <c r="H10" s="21"/>
      <c r="I10" s="64"/>
      <c r="J10" s="21"/>
      <c r="K10" s="14"/>
      <c r="L10" s="21"/>
      <c r="M10" s="78">
        <f t="shared" ref="M10:R10" si="3">SUM(M5:M9)</f>
        <v>0</v>
      </c>
      <c r="N10" s="78">
        <f t="shared" si="3"/>
        <v>0</v>
      </c>
      <c r="O10" s="78">
        <f t="shared" si="3"/>
        <v>0</v>
      </c>
      <c r="P10" s="306">
        <f t="shared" si="3"/>
        <v>0</v>
      </c>
      <c r="Q10" s="103">
        <f t="shared" si="3"/>
        <v>0</v>
      </c>
      <c r="R10" s="307">
        <f t="shared" si="3"/>
        <v>0</v>
      </c>
      <c r="S10" s="306">
        <f>SUM(S5:S9)+P11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4.75" customHeight="1" thickBot="1">
      <c r="A11" s="24"/>
      <c r="B11" s="24"/>
      <c r="C11" s="24"/>
      <c r="D11" s="380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69" t="s">
        <v>14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 thickBot="1">
      <c r="A12" s="24"/>
      <c r="B12" s="24"/>
      <c r="C12" s="24"/>
      <c r="D12" s="300" t="s">
        <v>46</v>
      </c>
      <c r="E12" s="63"/>
      <c r="F12" s="63"/>
      <c r="G12" s="63"/>
      <c r="H12" s="63"/>
      <c r="I12" s="27"/>
      <c r="J12" s="24"/>
      <c r="K12" s="24"/>
      <c r="L12" s="25"/>
      <c r="M12" s="25"/>
      <c r="N12" s="25"/>
      <c r="O12" s="25"/>
      <c r="P12" s="70">
        <f>P10+P11</f>
        <v>0</v>
      </c>
      <c r="Q12" s="28"/>
      <c r="R12" s="29"/>
      <c r="S12" s="71" t="s">
        <v>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381"/>
      <c r="E13" s="376"/>
      <c r="F13" s="376"/>
      <c r="G13" s="376"/>
      <c r="H13" s="376"/>
      <c r="I13" s="376"/>
      <c r="J13" s="376"/>
      <c r="K13" s="376"/>
      <c r="L13" s="24"/>
      <c r="M13" s="25"/>
      <c r="N13" s="25"/>
      <c r="O13" s="25"/>
      <c r="P13" s="11"/>
      <c r="Q13" s="4" t="s">
        <v>26</v>
      </c>
      <c r="R13" s="308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9" t="s">
        <v>14</v>
      </c>
      <c r="P14" s="11" t="s">
        <v>48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73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D13:K13"/>
    <mergeCell ref="B2:S2"/>
    <mergeCell ref="M3:O3"/>
    <mergeCell ref="Q3:S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sqref="A1:XFD1048576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382" t="s">
        <v>62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61"/>
      <c r="C3" s="161"/>
      <c r="D3" s="161"/>
      <c r="E3" s="161"/>
      <c r="F3" s="162"/>
      <c r="G3" s="161"/>
      <c r="H3" s="161"/>
      <c r="I3" s="161"/>
      <c r="J3" s="161"/>
      <c r="K3" s="161"/>
      <c r="L3" s="102"/>
      <c r="M3" s="398" t="s">
        <v>0</v>
      </c>
      <c r="N3" s="378"/>
      <c r="O3" s="379"/>
      <c r="P3" s="280" t="s">
        <v>33</v>
      </c>
      <c r="Q3" s="399" t="s">
        <v>34</v>
      </c>
      <c r="R3" s="378"/>
      <c r="S3" s="37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95" t="s">
        <v>35</v>
      </c>
      <c r="C4" s="296" t="s">
        <v>36</v>
      </c>
      <c r="D4" s="298" t="s">
        <v>37</v>
      </c>
      <c r="E4" s="298" t="s">
        <v>38</v>
      </c>
      <c r="F4" s="298" t="s">
        <v>39</v>
      </c>
      <c r="G4" s="299" t="s">
        <v>40</v>
      </c>
      <c r="H4" s="298" t="s">
        <v>41</v>
      </c>
      <c r="I4" s="298" t="s">
        <v>42</v>
      </c>
      <c r="J4" s="401" t="s">
        <v>43</v>
      </c>
      <c r="K4" s="396"/>
      <c r="L4" s="397"/>
      <c r="M4" s="325" t="s">
        <v>4</v>
      </c>
      <c r="N4" s="283" t="s">
        <v>5</v>
      </c>
      <c r="O4" s="284" t="s">
        <v>6</v>
      </c>
      <c r="P4" s="285" t="s">
        <v>4</v>
      </c>
      <c r="Q4" s="286" t="s">
        <v>8</v>
      </c>
      <c r="R4" s="287" t="s">
        <v>9</v>
      </c>
      <c r="S4" s="288" t="s">
        <v>45</v>
      </c>
    </row>
    <row r="5" spans="1:36" ht="22.5" customHeight="1">
      <c r="A5" s="10"/>
      <c r="B5" s="319">
        <v>1</v>
      </c>
      <c r="C5" s="289"/>
      <c r="D5" s="290"/>
      <c r="E5" s="320"/>
      <c r="F5" s="321"/>
      <c r="G5" s="322"/>
      <c r="H5" s="239" t="str">
        <f t="shared" ref="H5:H7" si="0">UPPER(G5)</f>
        <v/>
      </c>
      <c r="I5" s="291"/>
      <c r="J5" s="292"/>
      <c r="K5" s="293"/>
      <c r="L5" s="294"/>
      <c r="M5" s="276"/>
      <c r="N5" s="276"/>
      <c r="O5" s="43"/>
      <c r="P5" s="323">
        <v>0</v>
      </c>
      <c r="Q5" s="281"/>
      <c r="R5" s="316"/>
      <c r="S5" s="324">
        <f t="shared" ref="S5:S7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>
      <c r="A6" s="10"/>
      <c r="B6" s="44">
        <v>2</v>
      </c>
      <c r="C6" s="111"/>
      <c r="D6" s="243"/>
      <c r="E6" s="317"/>
      <c r="F6" s="114"/>
      <c r="G6" s="318"/>
      <c r="H6" s="46" t="str">
        <f t="shared" si="0"/>
        <v/>
      </c>
      <c r="I6" s="117"/>
      <c r="J6" s="118"/>
      <c r="K6" s="114"/>
      <c r="L6" s="119"/>
      <c r="M6" s="276"/>
      <c r="N6" s="276"/>
      <c r="O6" s="49"/>
      <c r="P6" s="50">
        <v>0</v>
      </c>
      <c r="Q6" s="120"/>
      <c r="R6" s="316"/>
      <c r="S6" s="5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2.5" customHeight="1">
      <c r="A7" s="10"/>
      <c r="B7" s="44">
        <v>3</v>
      </c>
      <c r="C7" s="56"/>
      <c r="D7" s="55"/>
      <c r="E7" s="58"/>
      <c r="F7" s="55"/>
      <c r="G7" s="100"/>
      <c r="H7" s="46" t="str">
        <f t="shared" si="0"/>
        <v/>
      </c>
      <c r="I7" s="46"/>
      <c r="J7" s="82"/>
      <c r="K7" s="55"/>
      <c r="L7" s="55"/>
      <c r="M7" s="326"/>
      <c r="N7" s="326"/>
      <c r="O7" s="49"/>
      <c r="P7" s="50"/>
      <c r="Q7" s="51"/>
      <c r="R7" s="52"/>
      <c r="S7" s="5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4.75" customHeight="1">
      <c r="A8" s="21"/>
      <c r="B8" s="21"/>
      <c r="C8" s="21"/>
      <c r="D8" s="21"/>
      <c r="E8" s="21"/>
      <c r="F8" s="21"/>
      <c r="G8" s="21"/>
      <c r="H8" s="21"/>
      <c r="I8" s="64"/>
      <c r="J8" s="21"/>
      <c r="K8" s="14"/>
      <c r="L8" s="21"/>
      <c r="M8" s="78">
        <f t="shared" ref="M8:R8" si="2">SUM(M5:M7)</f>
        <v>0</v>
      </c>
      <c r="N8" s="78">
        <f t="shared" si="2"/>
        <v>0</v>
      </c>
      <c r="O8" s="78">
        <f t="shared" si="2"/>
        <v>0</v>
      </c>
      <c r="P8" s="83">
        <f t="shared" si="2"/>
        <v>0</v>
      </c>
      <c r="Q8" s="103">
        <f t="shared" si="2"/>
        <v>0</v>
      </c>
      <c r="R8" s="104">
        <f t="shared" si="2"/>
        <v>0</v>
      </c>
      <c r="S8" s="105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24.75" customHeight="1">
      <c r="A9" s="24"/>
      <c r="B9" s="24"/>
      <c r="C9" s="24"/>
      <c r="D9" s="380"/>
      <c r="E9" s="376"/>
      <c r="F9" s="376"/>
      <c r="G9" s="376"/>
      <c r="H9" s="376"/>
      <c r="I9" s="376"/>
      <c r="J9" s="376"/>
      <c r="K9" s="376"/>
      <c r="L9" s="24"/>
      <c r="M9" s="25"/>
      <c r="N9" s="25"/>
      <c r="O9" s="69" t="s">
        <v>14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62" t="s">
        <v>46</v>
      </c>
      <c r="E10" s="63"/>
      <c r="F10" s="63"/>
      <c r="G10" s="63"/>
      <c r="H10" s="63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A11" s="24"/>
      <c r="B11" s="24"/>
      <c r="C11" s="24"/>
      <c r="D11" s="381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25"/>
      <c r="P11" s="11"/>
      <c r="Q11" s="4" t="s">
        <v>26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14</v>
      </c>
      <c r="P12" s="11" t="s">
        <v>48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</sheetData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activeCell="C12" sqref="C12"/>
    </sheetView>
  </sheetViews>
  <sheetFormatPr defaultColWidth="12.625" defaultRowHeight="14.25"/>
  <cols>
    <col min="1" max="1" width="2.375" style="346" customWidth="1"/>
    <col min="2" max="2" width="6.5" style="346" customWidth="1"/>
    <col min="3" max="3" width="19.875" style="346" customWidth="1"/>
    <col min="4" max="4" width="34" style="346" customWidth="1"/>
    <col min="5" max="5" width="18.125" style="346" customWidth="1"/>
    <col min="6" max="8" width="34" style="346" customWidth="1"/>
    <col min="9" max="9" width="22.375" style="346" customWidth="1"/>
    <col min="10" max="12" width="8" style="346" customWidth="1"/>
    <col min="13" max="15" width="12.375" style="346" customWidth="1"/>
    <col min="16" max="16" width="11.875" style="346" customWidth="1"/>
    <col min="17" max="17" width="14.25" style="346" customWidth="1"/>
    <col min="18" max="18" width="13" style="346" customWidth="1"/>
    <col min="19" max="19" width="15.75" style="346" customWidth="1"/>
    <col min="20" max="36" width="7.625" style="346" customWidth="1"/>
    <col min="37" max="16384" width="12.625" style="346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382" t="s">
        <v>63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61"/>
      <c r="C3" s="161"/>
      <c r="D3" s="161"/>
      <c r="E3" s="161"/>
      <c r="F3" s="162"/>
      <c r="G3" s="161"/>
      <c r="H3" s="161"/>
      <c r="I3" s="161"/>
      <c r="J3" s="161"/>
      <c r="K3" s="161"/>
      <c r="L3" s="102"/>
      <c r="M3" s="398" t="s">
        <v>0</v>
      </c>
      <c r="N3" s="378"/>
      <c r="O3" s="379"/>
      <c r="P3" s="280" t="s">
        <v>33</v>
      </c>
      <c r="Q3" s="399" t="s">
        <v>34</v>
      </c>
      <c r="R3" s="378"/>
      <c r="S3" s="37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95" t="s">
        <v>35</v>
      </c>
      <c r="C4" s="296" t="s">
        <v>36</v>
      </c>
      <c r="D4" s="298" t="s">
        <v>37</v>
      </c>
      <c r="E4" s="298" t="s">
        <v>38</v>
      </c>
      <c r="F4" s="298" t="s">
        <v>39</v>
      </c>
      <c r="G4" s="299" t="s">
        <v>40</v>
      </c>
      <c r="H4" s="298" t="s">
        <v>41</v>
      </c>
      <c r="I4" s="298" t="s">
        <v>42</v>
      </c>
      <c r="J4" s="401" t="s">
        <v>43</v>
      </c>
      <c r="K4" s="396"/>
      <c r="L4" s="397"/>
      <c r="M4" s="325" t="s">
        <v>4</v>
      </c>
      <c r="N4" s="283" t="s">
        <v>5</v>
      </c>
      <c r="O4" s="284" t="s">
        <v>6</v>
      </c>
      <c r="P4" s="285" t="s">
        <v>4</v>
      </c>
      <c r="Q4" s="286" t="s">
        <v>8</v>
      </c>
      <c r="R4" s="287" t="s">
        <v>9</v>
      </c>
      <c r="S4" s="288" t="s">
        <v>45</v>
      </c>
    </row>
    <row r="5" spans="1:36" ht="22.5" customHeight="1">
      <c r="A5" s="10"/>
      <c r="B5" s="319">
        <v>1</v>
      </c>
      <c r="C5" s="289"/>
      <c r="D5" s="290"/>
      <c r="E5" s="320"/>
      <c r="F5" s="321"/>
      <c r="G5" s="322"/>
      <c r="H5" s="239" t="str">
        <f t="shared" ref="H5:H7" si="0">UPPER(G5)</f>
        <v/>
      </c>
      <c r="I5" s="291"/>
      <c r="J5" s="292"/>
      <c r="K5" s="293"/>
      <c r="L5" s="294"/>
      <c r="M5" s="276"/>
      <c r="N5" s="276"/>
      <c r="O5" s="43"/>
      <c r="P5" s="323">
        <v>0</v>
      </c>
      <c r="Q5" s="281"/>
      <c r="R5" s="316"/>
      <c r="S5" s="324">
        <f t="shared" ref="S5:S7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>
      <c r="A6" s="10"/>
      <c r="B6" s="44">
        <v>2</v>
      </c>
      <c r="C6" s="111"/>
      <c r="D6" s="243"/>
      <c r="E6" s="317"/>
      <c r="F6" s="114"/>
      <c r="G6" s="318"/>
      <c r="H6" s="46" t="str">
        <f t="shared" si="0"/>
        <v/>
      </c>
      <c r="I6" s="117"/>
      <c r="J6" s="118"/>
      <c r="K6" s="114"/>
      <c r="L6" s="119"/>
      <c r="M6" s="276"/>
      <c r="N6" s="276"/>
      <c r="O6" s="49"/>
      <c r="P6" s="50">
        <v>0</v>
      </c>
      <c r="Q6" s="120"/>
      <c r="R6" s="316"/>
      <c r="S6" s="5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2.5" customHeight="1">
      <c r="A7" s="10"/>
      <c r="B7" s="44">
        <v>3</v>
      </c>
      <c r="C7" s="56"/>
      <c r="D7" s="55"/>
      <c r="E7" s="58"/>
      <c r="F7" s="55"/>
      <c r="G7" s="100"/>
      <c r="H7" s="46" t="str">
        <f t="shared" si="0"/>
        <v/>
      </c>
      <c r="I7" s="46"/>
      <c r="J7" s="82"/>
      <c r="K7" s="55"/>
      <c r="L7" s="55"/>
      <c r="M7" s="326"/>
      <c r="N7" s="326"/>
      <c r="O7" s="49"/>
      <c r="P7" s="50"/>
      <c r="Q7" s="51"/>
      <c r="R7" s="52"/>
      <c r="S7" s="5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4.75" customHeight="1">
      <c r="A8" s="21"/>
      <c r="B8" s="21"/>
      <c r="C8" s="21"/>
      <c r="D8" s="21"/>
      <c r="E8" s="21"/>
      <c r="F8" s="21"/>
      <c r="G8" s="21"/>
      <c r="H8" s="21"/>
      <c r="I8" s="64"/>
      <c r="J8" s="21"/>
      <c r="K8" s="14"/>
      <c r="L8" s="21"/>
      <c r="M8" s="78">
        <f t="shared" ref="M8:R8" si="2">SUM(M5:M7)</f>
        <v>0</v>
      </c>
      <c r="N8" s="78">
        <f t="shared" si="2"/>
        <v>0</v>
      </c>
      <c r="O8" s="78">
        <f t="shared" si="2"/>
        <v>0</v>
      </c>
      <c r="P8" s="83">
        <f t="shared" si="2"/>
        <v>0</v>
      </c>
      <c r="Q8" s="103">
        <f t="shared" si="2"/>
        <v>0</v>
      </c>
      <c r="R8" s="104">
        <f t="shared" si="2"/>
        <v>0</v>
      </c>
      <c r="S8" s="105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24.75" customHeight="1" thickBot="1">
      <c r="A9" s="24"/>
      <c r="B9" s="24"/>
      <c r="C9" s="24"/>
      <c r="D9" s="380"/>
      <c r="E9" s="376"/>
      <c r="F9" s="376"/>
      <c r="G9" s="376"/>
      <c r="H9" s="376"/>
      <c r="I9" s="376"/>
      <c r="J9" s="376"/>
      <c r="K9" s="376"/>
      <c r="L9" s="24"/>
      <c r="M9" s="25"/>
      <c r="N9" s="25"/>
      <c r="O9" s="69" t="s">
        <v>14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 thickBot="1">
      <c r="A10" s="24"/>
      <c r="B10" s="24"/>
      <c r="C10" s="24"/>
      <c r="D10" s="62" t="s">
        <v>46</v>
      </c>
      <c r="E10" s="63"/>
      <c r="F10" s="63"/>
      <c r="G10" s="63"/>
      <c r="H10" s="63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A11" s="24"/>
      <c r="B11" s="24"/>
      <c r="C11" s="24"/>
      <c r="D11" s="381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25"/>
      <c r="P11" s="11"/>
      <c r="Q11" s="4" t="s">
        <v>26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14</v>
      </c>
      <c r="P12" s="11" t="s">
        <v>48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5"/>
  <sheetViews>
    <sheetView tabSelected="1" topLeftCell="D1" workbookViewId="0">
      <selection activeCell="H18" sqref="H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2.5" customHeight="1">
      <c r="B2" s="382" t="s">
        <v>52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</row>
    <row r="3" spans="1:37" ht="32.25" customHeight="1" thickBot="1">
      <c r="A3" s="41"/>
      <c r="B3" s="6"/>
      <c r="C3" s="6"/>
      <c r="D3" s="6"/>
      <c r="E3" s="6"/>
      <c r="F3" s="90"/>
      <c r="G3" s="6"/>
      <c r="H3" s="6"/>
      <c r="I3" s="6"/>
      <c r="J3" s="6"/>
      <c r="K3" s="6"/>
      <c r="L3" s="6"/>
      <c r="M3" s="384" t="s">
        <v>0</v>
      </c>
      <c r="N3" s="385"/>
      <c r="O3" s="386"/>
      <c r="P3" s="42" t="s">
        <v>33</v>
      </c>
      <c r="Q3" s="387" t="s">
        <v>34</v>
      </c>
      <c r="R3" s="385"/>
      <c r="S3" s="38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93" t="s">
        <v>35</v>
      </c>
      <c r="C4" s="188" t="s">
        <v>36</v>
      </c>
      <c r="D4" s="123" t="s">
        <v>37</v>
      </c>
      <c r="E4" s="93" t="s">
        <v>38</v>
      </c>
      <c r="F4" s="93" t="s">
        <v>39</v>
      </c>
      <c r="G4" s="94" t="s">
        <v>40</v>
      </c>
      <c r="H4" s="93" t="s">
        <v>41</v>
      </c>
      <c r="I4" s="93" t="s">
        <v>42</v>
      </c>
      <c r="J4" s="388" t="s">
        <v>43</v>
      </c>
      <c r="K4" s="378"/>
      <c r="L4" s="379"/>
      <c r="M4" s="189" t="s">
        <v>4</v>
      </c>
      <c r="N4" s="190" t="s">
        <v>5</v>
      </c>
      <c r="O4" s="190" t="s">
        <v>6</v>
      </c>
      <c r="P4" s="190" t="s">
        <v>44</v>
      </c>
      <c r="Q4" s="191" t="s">
        <v>8</v>
      </c>
      <c r="R4" s="98" t="s">
        <v>9</v>
      </c>
      <c r="S4" s="192" t="s">
        <v>45</v>
      </c>
    </row>
    <row r="5" spans="1:37" ht="16.5" customHeight="1">
      <c r="A5" s="10"/>
      <c r="B5" s="125">
        <v>1</v>
      </c>
      <c r="C5" s="126" t="s">
        <v>64</v>
      </c>
      <c r="D5" s="351" t="s">
        <v>69</v>
      </c>
      <c r="E5" s="352" t="s">
        <v>70</v>
      </c>
      <c r="F5" s="127" t="s">
        <v>71</v>
      </c>
      <c r="G5" s="132" t="s">
        <v>72</v>
      </c>
      <c r="H5" s="349" t="str">
        <f t="shared" ref="H5:H9" si="0">UPPER(G5)</f>
        <v>PARTICIPAÇÃO NO 17º CONGRESSO DE PREGOEIROS</v>
      </c>
      <c r="I5" s="132" t="s">
        <v>83</v>
      </c>
      <c r="J5" s="363" t="s">
        <v>84</v>
      </c>
      <c r="K5" s="127">
        <v>29</v>
      </c>
      <c r="L5" s="134">
        <v>1</v>
      </c>
      <c r="M5" s="367"/>
      <c r="N5" s="367"/>
      <c r="O5" s="367"/>
      <c r="P5" s="137">
        <v>0</v>
      </c>
      <c r="Q5" s="138">
        <v>1094.98</v>
      </c>
      <c r="R5" s="370"/>
      <c r="S5" s="240">
        <f t="shared" ref="S5:S9" si="1">M5+N5+O5+P5+Q5+R5</f>
        <v>1094.98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328" customFormat="1" ht="16.5" customHeight="1">
      <c r="A6" s="10"/>
      <c r="B6" s="241">
        <v>2</v>
      </c>
      <c r="C6" s="111" t="s">
        <v>65</v>
      </c>
      <c r="D6" s="243" t="s">
        <v>73</v>
      </c>
      <c r="E6" s="353" t="s">
        <v>74</v>
      </c>
      <c r="F6" s="114" t="s">
        <v>75</v>
      </c>
      <c r="G6" s="354" t="s">
        <v>76</v>
      </c>
      <c r="H6" s="350" t="str">
        <f t="shared" si="0"/>
        <v>PARTICIPAÇÃO REUNIÃO  NA CGU</v>
      </c>
      <c r="I6" s="117" t="s">
        <v>85</v>
      </c>
      <c r="J6" s="118">
        <v>44562</v>
      </c>
      <c r="K6" s="114">
        <v>24</v>
      </c>
      <c r="L6" s="119">
        <v>25</v>
      </c>
      <c r="M6" s="374">
        <v>57.72</v>
      </c>
      <c r="N6" s="374">
        <v>201.85</v>
      </c>
      <c r="O6" s="374">
        <v>53</v>
      </c>
      <c r="P6" s="323">
        <v>0</v>
      </c>
      <c r="Q6" s="120">
        <v>2968.18</v>
      </c>
      <c r="R6" s="371"/>
      <c r="S6" s="242">
        <f t="shared" si="1"/>
        <v>3280.75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328" customFormat="1" ht="36.75" customHeight="1">
      <c r="A7" s="10"/>
      <c r="B7" s="241">
        <v>3</v>
      </c>
      <c r="C7" s="111" t="s">
        <v>66</v>
      </c>
      <c r="D7" s="243" t="s">
        <v>77</v>
      </c>
      <c r="E7" s="347" t="s">
        <v>87</v>
      </c>
      <c r="F7" s="368" t="s">
        <v>88</v>
      </c>
      <c r="G7" s="348" t="s">
        <v>78</v>
      </c>
      <c r="H7" s="113" t="str">
        <f t="shared" si="0"/>
        <v>REUNIÕES E VISITAS DE DIAGNÓSTICO REAL. EM CONJ. COM A EMPRESA CTIS P PLANEJ. DA IMPLANTAÇÃO DO AGHUSE NOS HOSP. MARINHA DO BRASIL.</v>
      </c>
      <c r="I7" s="117" t="s">
        <v>86</v>
      </c>
      <c r="J7" s="357">
        <v>44593</v>
      </c>
      <c r="K7" s="358">
        <v>8</v>
      </c>
      <c r="L7" s="359">
        <v>10</v>
      </c>
      <c r="M7" s="360"/>
      <c r="N7" s="360"/>
      <c r="O7" s="360"/>
      <c r="P7" s="323">
        <v>0</v>
      </c>
      <c r="Q7" s="120">
        <v>1891.78</v>
      </c>
      <c r="R7" s="371"/>
      <c r="S7" s="242">
        <f t="shared" si="1"/>
        <v>1891.78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3.75" customHeight="1">
      <c r="A8" s="10"/>
      <c r="B8" s="141">
        <v>4</v>
      </c>
      <c r="C8" s="111" t="s">
        <v>67</v>
      </c>
      <c r="D8" s="243" t="s">
        <v>79</v>
      </c>
      <c r="E8" s="347" t="s">
        <v>80</v>
      </c>
      <c r="F8" s="369" t="s">
        <v>89</v>
      </c>
      <c r="G8" s="348" t="s">
        <v>78</v>
      </c>
      <c r="H8" s="107" t="str">
        <f t="shared" si="0"/>
        <v>REUNIÕES E VISITAS DE DIAGNÓSTICO REAL. EM CONJ. COM A EMPRESA CTIS P PLANEJ. DA IMPLANTAÇÃO DO AGHUSE NOS HOSP. MARINHA DO BRASIL.</v>
      </c>
      <c r="I8" s="117" t="s">
        <v>86</v>
      </c>
      <c r="J8" s="357">
        <v>44593</v>
      </c>
      <c r="K8" s="358">
        <v>8</v>
      </c>
      <c r="L8" s="359">
        <v>10</v>
      </c>
      <c r="M8" s="361"/>
      <c r="N8" s="361"/>
      <c r="O8" s="361"/>
      <c r="P8" s="50">
        <v>0</v>
      </c>
      <c r="Q8" s="120">
        <v>1891.78</v>
      </c>
      <c r="R8" s="372"/>
      <c r="S8" s="222">
        <f t="shared" si="1"/>
        <v>1891.78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37.5" customHeight="1" thickBot="1">
      <c r="A9" s="10"/>
      <c r="B9" s="145">
        <v>5</v>
      </c>
      <c r="C9" s="259" t="s">
        <v>68</v>
      </c>
      <c r="D9" s="260" t="s">
        <v>81</v>
      </c>
      <c r="E9" s="355" t="s">
        <v>82</v>
      </c>
      <c r="F9" s="151" t="s">
        <v>90</v>
      </c>
      <c r="G9" s="356" t="s">
        <v>78</v>
      </c>
      <c r="H9" s="182" t="str">
        <f t="shared" si="0"/>
        <v>REUNIÕES E VISITAS DE DIAGNÓSTICO REAL. EM CONJ. COM A EMPRESA CTIS P PLANEJ. DA IMPLANTAÇÃO DO AGHUSE NOS HOSP. MARINHA DO BRASIL.</v>
      </c>
      <c r="I9" s="151" t="s">
        <v>86</v>
      </c>
      <c r="J9" s="364">
        <v>44593</v>
      </c>
      <c r="K9" s="365">
        <v>8</v>
      </c>
      <c r="L9" s="366">
        <v>10</v>
      </c>
      <c r="M9" s="362"/>
      <c r="N9" s="362"/>
      <c r="O9" s="362"/>
      <c r="P9" s="204">
        <v>0</v>
      </c>
      <c r="Q9" s="158">
        <v>1891.78</v>
      </c>
      <c r="R9" s="373"/>
      <c r="S9" s="160">
        <f t="shared" si="1"/>
        <v>1891.78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5.75" customHeight="1" thickBot="1">
      <c r="A10" s="10"/>
      <c r="B10" s="14"/>
      <c r="C10" s="15"/>
      <c r="D10" s="16"/>
      <c r="E10" s="16"/>
      <c r="F10" s="16"/>
      <c r="G10" s="16"/>
      <c r="H10" s="16"/>
      <c r="I10" s="16"/>
      <c r="J10" s="59"/>
      <c r="K10" s="60"/>
      <c r="L10" s="60"/>
      <c r="M10" s="17"/>
      <c r="N10" s="17"/>
      <c r="O10" s="17"/>
      <c r="P10" s="11"/>
      <c r="Q10" s="18"/>
      <c r="R10" s="19"/>
      <c r="S10" s="2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5.75" customHeight="1">
      <c r="A11" s="21"/>
      <c r="B11" s="61" t="s">
        <v>14</v>
      </c>
      <c r="C11" s="21"/>
      <c r="D11" s="62" t="s">
        <v>46</v>
      </c>
      <c r="E11" s="63"/>
      <c r="F11" s="21"/>
      <c r="G11" s="21"/>
      <c r="H11" s="21"/>
      <c r="I11" s="64"/>
      <c r="J11" s="21"/>
      <c r="K11" s="14"/>
      <c r="L11" s="21"/>
      <c r="M11" s="65">
        <f t="shared" ref="M11:R11" si="2">SUM(M5:M9)</f>
        <v>57.72</v>
      </c>
      <c r="N11" s="65">
        <f t="shared" si="2"/>
        <v>201.85</v>
      </c>
      <c r="O11" s="65">
        <f t="shared" si="2"/>
        <v>53</v>
      </c>
      <c r="P11" s="66">
        <f t="shared" si="2"/>
        <v>0</v>
      </c>
      <c r="Q11" s="67">
        <f t="shared" si="2"/>
        <v>9738.5</v>
      </c>
      <c r="R11" s="68">
        <f t="shared" si="2"/>
        <v>0</v>
      </c>
      <c r="S11" s="23">
        <f>SUM(S5:S9)+P12</f>
        <v>10051.07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5.75" customHeight="1">
      <c r="A12" s="24"/>
      <c r="B12" s="24"/>
      <c r="C12" s="24"/>
      <c r="D12" s="380"/>
      <c r="E12" s="376"/>
      <c r="F12" s="376"/>
      <c r="G12" s="376"/>
      <c r="H12" s="376"/>
      <c r="I12" s="376"/>
      <c r="J12" s="376"/>
      <c r="K12" s="376"/>
      <c r="L12" s="24"/>
      <c r="M12" s="25"/>
      <c r="N12" s="69"/>
      <c r="O12" s="69" t="s">
        <v>14</v>
      </c>
      <c r="P12" s="11">
        <f>P11*1%</f>
        <v>0</v>
      </c>
      <c r="Q12" s="24"/>
      <c r="R12" s="24"/>
      <c r="S12" s="2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A13" s="24"/>
      <c r="B13" s="24"/>
      <c r="C13" s="24"/>
      <c r="D13" s="24"/>
      <c r="E13" s="24"/>
      <c r="F13" s="24"/>
      <c r="G13" s="24"/>
      <c r="H13" s="24"/>
      <c r="I13" s="27"/>
      <c r="J13" s="24"/>
      <c r="K13" s="24"/>
      <c r="L13" s="24"/>
      <c r="M13" s="25"/>
      <c r="N13" s="25"/>
      <c r="O13" s="25"/>
      <c r="P13" s="70">
        <f>P11+P12</f>
        <v>0</v>
      </c>
      <c r="Q13" s="28"/>
      <c r="R13" s="29"/>
      <c r="S13" s="71" t="s">
        <v>47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5.75" customHeight="1">
      <c r="A14" s="24"/>
      <c r="B14" s="24"/>
      <c r="C14" s="24"/>
      <c r="D14" s="381"/>
      <c r="E14" s="376"/>
      <c r="F14" s="376"/>
      <c r="G14" s="376"/>
      <c r="H14" s="376"/>
      <c r="I14" s="376"/>
      <c r="J14" s="376"/>
      <c r="K14" s="376"/>
      <c r="L14" s="24"/>
      <c r="M14" s="25"/>
      <c r="N14" s="25"/>
      <c r="O14" s="25"/>
      <c r="P14" s="11"/>
      <c r="Q14" s="4" t="s">
        <v>26</v>
      </c>
      <c r="R14" s="72">
        <f>M11+N11+O11+P13+Q11+R11</f>
        <v>10051.07</v>
      </c>
      <c r="S14" s="34">
        <f>S11-R14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69"/>
      <c r="O15" s="69" t="s">
        <v>14</v>
      </c>
      <c r="P15" s="11" t="s">
        <v>48</v>
      </c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15.75" customHeight="1">
      <c r="C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7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  <c r="Q27" s="4"/>
      <c r="R27" s="5"/>
      <c r="S27" s="5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24"/>
      <c r="Q28" s="4"/>
      <c r="R28" s="5"/>
      <c r="S28" s="5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</sheetData>
  <sheetProtection password="CC27" sheet="1" objects="1" scenarios="1"/>
  <mergeCells count="6">
    <mergeCell ref="D14:K14"/>
    <mergeCell ref="B2:S2"/>
    <mergeCell ref="M3:O3"/>
    <mergeCell ref="Q3:S3"/>
    <mergeCell ref="J4:L4"/>
    <mergeCell ref="D12:K1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F18" sqref="F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6.5" customHeight="1">
      <c r="B2" s="382" t="s">
        <v>53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</row>
    <row r="3" spans="1:37" ht="32.25" customHeight="1" thickBot="1">
      <c r="A3" s="41"/>
      <c r="B3" s="74"/>
      <c r="C3" s="74"/>
      <c r="D3" s="74"/>
      <c r="E3" s="74"/>
      <c r="F3" s="90" t="s">
        <v>50</v>
      </c>
      <c r="G3" s="74"/>
      <c r="H3" s="74"/>
      <c r="I3" s="74"/>
      <c r="J3" s="74"/>
      <c r="K3" s="74"/>
      <c r="L3" s="74"/>
      <c r="M3" s="384" t="s">
        <v>0</v>
      </c>
      <c r="N3" s="385"/>
      <c r="O3" s="386"/>
      <c r="P3" s="42" t="s">
        <v>33</v>
      </c>
      <c r="Q3" s="387" t="s">
        <v>34</v>
      </c>
      <c r="R3" s="385"/>
      <c r="S3" s="38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93" t="s">
        <v>35</v>
      </c>
      <c r="C4" s="188" t="s">
        <v>36</v>
      </c>
      <c r="D4" s="205" t="s">
        <v>37</v>
      </c>
      <c r="E4" s="93" t="s">
        <v>38</v>
      </c>
      <c r="F4" s="93" t="s">
        <v>39</v>
      </c>
      <c r="G4" s="94" t="s">
        <v>40</v>
      </c>
      <c r="H4" s="93" t="s">
        <v>41</v>
      </c>
      <c r="I4" s="206" t="s">
        <v>42</v>
      </c>
      <c r="J4" s="389" t="s">
        <v>43</v>
      </c>
      <c r="K4" s="378"/>
      <c r="L4" s="379"/>
      <c r="M4" s="95" t="s">
        <v>4</v>
      </c>
      <c r="N4" s="96" t="s">
        <v>5</v>
      </c>
      <c r="O4" s="97" t="s">
        <v>6</v>
      </c>
      <c r="P4" s="97" t="s">
        <v>4</v>
      </c>
      <c r="Q4" s="124" t="s">
        <v>8</v>
      </c>
      <c r="R4" s="98" t="s">
        <v>9</v>
      </c>
      <c r="S4" s="99" t="s">
        <v>45</v>
      </c>
    </row>
    <row r="5" spans="1:37" ht="22.5" customHeight="1">
      <c r="A5" s="10"/>
      <c r="B5" s="125">
        <v>1</v>
      </c>
      <c r="C5" s="193"/>
      <c r="D5" s="216"/>
      <c r="E5" s="217"/>
      <c r="F5" s="218"/>
      <c r="G5" s="131"/>
      <c r="H5" s="196"/>
      <c r="I5" s="198"/>
      <c r="J5" s="219"/>
      <c r="K5" s="220"/>
      <c r="L5" s="220"/>
      <c r="M5" s="136"/>
      <c r="N5" s="136"/>
      <c r="O5" s="136"/>
      <c r="P5" s="221"/>
      <c r="Q5" s="199"/>
      <c r="R5" s="200"/>
      <c r="S5" s="140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41">
        <v>2</v>
      </c>
      <c r="C6" s="45"/>
      <c r="D6" s="77"/>
      <c r="E6" s="56"/>
      <c r="F6" s="107"/>
      <c r="G6" s="46"/>
      <c r="H6" s="113"/>
      <c r="I6" s="55"/>
      <c r="J6" s="47"/>
      <c r="K6" s="48"/>
      <c r="L6" s="48"/>
      <c r="M6" s="49"/>
      <c r="N6" s="49"/>
      <c r="O6" s="49"/>
      <c r="P6" s="50"/>
      <c r="Q6" s="51"/>
      <c r="R6" s="52"/>
      <c r="S6" s="222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45">
        <v>3</v>
      </c>
      <c r="C7" s="179"/>
      <c r="D7" s="202"/>
      <c r="E7" s="223"/>
      <c r="F7" s="182"/>
      <c r="G7" s="150"/>
      <c r="H7" s="224"/>
      <c r="I7" s="225"/>
      <c r="J7" s="203"/>
      <c r="K7" s="184"/>
      <c r="L7" s="184"/>
      <c r="M7" s="156"/>
      <c r="N7" s="156"/>
      <c r="O7" s="156"/>
      <c r="P7" s="157"/>
      <c r="Q7" s="186"/>
      <c r="R7" s="187"/>
      <c r="S7" s="226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21"/>
      <c r="B8" s="207" t="s">
        <v>14</v>
      </c>
      <c r="C8" s="208"/>
      <c r="D8" s="209" t="s">
        <v>46</v>
      </c>
      <c r="E8" s="210"/>
      <c r="F8" s="208"/>
      <c r="G8" s="208"/>
      <c r="H8" s="208"/>
      <c r="I8" s="211"/>
      <c r="J8" s="208"/>
      <c r="K8" s="212"/>
      <c r="L8" s="208"/>
      <c r="M8" s="213">
        <f t="shared" ref="M8:R8" si="1">SUM(M5:M7)</f>
        <v>0</v>
      </c>
      <c r="N8" s="213">
        <f t="shared" si="1"/>
        <v>0</v>
      </c>
      <c r="O8" s="213">
        <f t="shared" si="1"/>
        <v>0</v>
      </c>
      <c r="P8" s="214">
        <f t="shared" si="1"/>
        <v>0</v>
      </c>
      <c r="Q8" s="67">
        <f t="shared" si="1"/>
        <v>0</v>
      </c>
      <c r="R8" s="68">
        <f t="shared" si="1"/>
        <v>0</v>
      </c>
      <c r="S8" s="215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 thickBot="1">
      <c r="A9" s="24"/>
      <c r="B9" s="24"/>
      <c r="C9" s="24"/>
      <c r="D9" s="380"/>
      <c r="E9" s="376"/>
      <c r="F9" s="376"/>
      <c r="G9" s="376"/>
      <c r="H9" s="376"/>
      <c r="I9" s="376"/>
      <c r="J9" s="376"/>
      <c r="K9" s="376"/>
      <c r="L9" s="24"/>
      <c r="M9" s="25"/>
      <c r="N9" s="69"/>
      <c r="O9" s="69" t="s">
        <v>14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381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25"/>
      <c r="P11" s="11"/>
      <c r="Q11" s="4" t="s">
        <v>26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69"/>
      <c r="O12" s="69" t="s">
        <v>14</v>
      </c>
      <c r="P12" s="11" t="s">
        <v>48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D22" sqref="D2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">
      <c r="B2" s="375" t="s">
        <v>54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37" ht="32.25" customHeight="1" thickBot="1">
      <c r="A3" s="41"/>
      <c r="B3" s="74"/>
      <c r="C3" s="74"/>
      <c r="D3" s="74"/>
      <c r="E3" s="74"/>
      <c r="F3" s="90" t="s">
        <v>50</v>
      </c>
      <c r="G3" s="74"/>
      <c r="H3" s="74"/>
      <c r="I3" s="74"/>
      <c r="J3" s="74"/>
      <c r="K3" s="74"/>
      <c r="L3" s="74"/>
      <c r="M3" s="384" t="s">
        <v>0</v>
      </c>
      <c r="N3" s="385"/>
      <c r="O3" s="386"/>
      <c r="P3" s="42" t="s">
        <v>33</v>
      </c>
      <c r="Q3" s="387" t="s">
        <v>34</v>
      </c>
      <c r="R3" s="385"/>
      <c r="S3" s="38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93" t="s">
        <v>35</v>
      </c>
      <c r="C4" s="92" t="s">
        <v>36</v>
      </c>
      <c r="D4" s="227" t="s">
        <v>37</v>
      </c>
      <c r="E4" s="93" t="s">
        <v>38</v>
      </c>
      <c r="F4" s="93" t="s">
        <v>39</v>
      </c>
      <c r="G4" s="94" t="s">
        <v>40</v>
      </c>
      <c r="H4" s="93" t="s">
        <v>41</v>
      </c>
      <c r="I4" s="228" t="s">
        <v>42</v>
      </c>
      <c r="J4" s="389" t="s">
        <v>43</v>
      </c>
      <c r="K4" s="378"/>
      <c r="L4" s="379"/>
      <c r="M4" s="95" t="s">
        <v>4</v>
      </c>
      <c r="N4" s="96" t="s">
        <v>5</v>
      </c>
      <c r="O4" s="97" t="s">
        <v>6</v>
      </c>
      <c r="P4" s="97" t="s">
        <v>4</v>
      </c>
      <c r="Q4" s="124" t="s">
        <v>8</v>
      </c>
      <c r="R4" s="98" t="s">
        <v>9</v>
      </c>
      <c r="S4" s="99" t="s">
        <v>45</v>
      </c>
    </row>
    <row r="5" spans="1:37" ht="22.5" customHeight="1">
      <c r="A5" s="10"/>
      <c r="B5" s="125">
        <v>1</v>
      </c>
      <c r="C5" s="193"/>
      <c r="D5" s="194"/>
      <c r="E5" s="195"/>
      <c r="F5" s="198"/>
      <c r="G5" s="131"/>
      <c r="H5" s="131"/>
      <c r="I5" s="131"/>
      <c r="J5" s="197"/>
      <c r="K5" s="198"/>
      <c r="L5" s="198"/>
      <c r="M5" s="136"/>
      <c r="N5" s="136"/>
      <c r="O5" s="136"/>
      <c r="P5" s="137"/>
      <c r="Q5" s="199"/>
      <c r="R5" s="200"/>
      <c r="S5" s="140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41">
        <v>2</v>
      </c>
      <c r="C6" s="45"/>
      <c r="D6" s="57"/>
      <c r="E6" s="58"/>
      <c r="F6" s="55"/>
      <c r="G6" s="46"/>
      <c r="H6" s="46"/>
      <c r="I6" s="46"/>
      <c r="J6" s="54"/>
      <c r="K6" s="55"/>
      <c r="L6" s="55"/>
      <c r="M6" s="49"/>
      <c r="N6" s="49"/>
      <c r="O6" s="49"/>
      <c r="P6" s="50"/>
      <c r="Q6" s="51"/>
      <c r="R6" s="52"/>
      <c r="S6" s="143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45">
        <v>3</v>
      </c>
      <c r="C7" s="179"/>
      <c r="D7" s="229"/>
      <c r="E7" s="230"/>
      <c r="F7" s="225"/>
      <c r="G7" s="150"/>
      <c r="H7" s="150"/>
      <c r="I7" s="150"/>
      <c r="J7" s="231"/>
      <c r="K7" s="225"/>
      <c r="L7" s="225"/>
      <c r="M7" s="156"/>
      <c r="N7" s="156"/>
      <c r="O7" s="156"/>
      <c r="P7" s="204"/>
      <c r="Q7" s="186"/>
      <c r="R7" s="187"/>
      <c r="S7" s="160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10"/>
      <c r="B8" s="14"/>
      <c r="C8" s="15"/>
      <c r="D8" s="16"/>
      <c r="E8" s="16"/>
      <c r="F8" s="16"/>
      <c r="G8" s="16"/>
      <c r="H8" s="16"/>
      <c r="I8" s="16"/>
      <c r="J8" s="59"/>
      <c r="K8" s="60"/>
      <c r="L8" s="60"/>
      <c r="M8" s="17"/>
      <c r="N8" s="17"/>
      <c r="O8" s="17"/>
      <c r="P8" s="11"/>
      <c r="Q8" s="18"/>
      <c r="R8" s="19"/>
      <c r="S8" s="2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5.75" customHeight="1">
      <c r="A9" s="21"/>
      <c r="B9" s="61" t="s">
        <v>14</v>
      </c>
      <c r="C9" s="21"/>
      <c r="D9" s="62" t="s">
        <v>46</v>
      </c>
      <c r="E9" s="63"/>
      <c r="F9" s="21"/>
      <c r="G9" s="21"/>
      <c r="H9" s="21"/>
      <c r="I9" s="64"/>
      <c r="J9" s="21"/>
      <c r="K9" s="14"/>
      <c r="L9" s="21"/>
      <c r="M9" s="65">
        <f t="shared" ref="M9:R9" si="1">SUM(M5:M7)</f>
        <v>0</v>
      </c>
      <c r="N9" s="65">
        <f t="shared" si="1"/>
        <v>0</v>
      </c>
      <c r="O9" s="65">
        <f t="shared" si="1"/>
        <v>0</v>
      </c>
      <c r="P9" s="80">
        <f t="shared" si="1"/>
        <v>0</v>
      </c>
      <c r="Q9" s="67">
        <f t="shared" si="1"/>
        <v>0</v>
      </c>
      <c r="R9" s="68">
        <f t="shared" si="1"/>
        <v>0</v>
      </c>
      <c r="S9" s="23">
        <f>SUM(S5:S7)+P10</f>
        <v>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5.75" customHeight="1">
      <c r="A10" s="24"/>
      <c r="B10" s="24"/>
      <c r="C10" s="24"/>
      <c r="D10" s="380"/>
      <c r="E10" s="376"/>
      <c r="F10" s="376"/>
      <c r="G10" s="376"/>
      <c r="H10" s="376"/>
      <c r="I10" s="376"/>
      <c r="J10" s="376"/>
      <c r="K10" s="376"/>
      <c r="L10" s="24"/>
      <c r="M10" s="25"/>
      <c r="N10" s="25"/>
      <c r="O10" s="69" t="s">
        <v>14</v>
      </c>
      <c r="P10" s="11">
        <f>P9*1%</f>
        <v>0</v>
      </c>
      <c r="Q10" s="24"/>
      <c r="R10" s="24"/>
      <c r="S10" s="2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63"/>
      <c r="E11" s="63"/>
      <c r="F11" s="24"/>
      <c r="G11" s="24"/>
      <c r="H11" s="24"/>
      <c r="I11" s="27"/>
      <c r="J11" s="24"/>
      <c r="K11" s="24"/>
      <c r="L11" s="24"/>
      <c r="M11" s="25"/>
      <c r="N11" s="25"/>
      <c r="O11" s="25"/>
      <c r="P11" s="70">
        <f>P9+P10</f>
        <v>0</v>
      </c>
      <c r="Q11" s="28"/>
      <c r="R11" s="29"/>
      <c r="S11" s="71" t="s">
        <v>47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A12" s="24"/>
      <c r="B12" s="24"/>
      <c r="C12" s="24"/>
      <c r="D12" s="381"/>
      <c r="E12" s="376"/>
      <c r="F12" s="376"/>
      <c r="G12" s="376"/>
      <c r="H12" s="376"/>
      <c r="I12" s="376"/>
      <c r="J12" s="376"/>
      <c r="K12" s="376"/>
      <c r="L12" s="24"/>
      <c r="M12" s="25"/>
      <c r="N12" s="25"/>
      <c r="O12" s="25"/>
      <c r="P12" s="11"/>
      <c r="Q12" s="4" t="s">
        <v>26</v>
      </c>
      <c r="R12" s="72">
        <f>M9+N9+O9+P11+Q9+R9</f>
        <v>0</v>
      </c>
      <c r="S12" s="34">
        <f>S9-R12</f>
        <v>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69" t="s">
        <v>14</v>
      </c>
      <c r="P13" s="11" t="s">
        <v>48</v>
      </c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9" ht="15.75" customHeight="1">
      <c r="C21" s="1"/>
      <c r="I21" s="2"/>
      <c r="J21" s="40"/>
      <c r="K21" s="40"/>
      <c r="L21" s="40"/>
      <c r="M21" s="3"/>
      <c r="N21" s="3"/>
      <c r="O21" s="3"/>
      <c r="P21" s="11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3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E16" sqref="E16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6" width="34.75" customWidth="1"/>
    <col min="7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">
      <c r="A2" s="41"/>
      <c r="B2" s="382" t="s">
        <v>55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61"/>
      <c r="G3" s="6"/>
      <c r="H3" s="6"/>
      <c r="I3" s="6"/>
      <c r="J3" s="6"/>
      <c r="K3" s="6"/>
      <c r="L3" s="6"/>
      <c r="M3" s="384" t="s">
        <v>0</v>
      </c>
      <c r="N3" s="385"/>
      <c r="O3" s="386"/>
      <c r="P3" s="42" t="s">
        <v>33</v>
      </c>
      <c r="Q3" s="387" t="s">
        <v>34</v>
      </c>
      <c r="R3" s="385"/>
      <c r="S3" s="38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93" t="s">
        <v>35</v>
      </c>
      <c r="C4" s="92" t="s">
        <v>36</v>
      </c>
      <c r="D4" s="123" t="s">
        <v>37</v>
      </c>
      <c r="E4" s="93" t="s">
        <v>38</v>
      </c>
      <c r="F4" s="93" t="s">
        <v>39</v>
      </c>
      <c r="G4" s="94" t="s">
        <v>40</v>
      </c>
      <c r="H4" s="93" t="s">
        <v>41</v>
      </c>
      <c r="I4" s="93" t="s">
        <v>42</v>
      </c>
      <c r="J4" s="388" t="s">
        <v>43</v>
      </c>
      <c r="K4" s="378"/>
      <c r="L4" s="379"/>
      <c r="M4" s="95" t="s">
        <v>4</v>
      </c>
      <c r="N4" s="96" t="s">
        <v>5</v>
      </c>
      <c r="O4" s="97" t="s">
        <v>6</v>
      </c>
      <c r="P4" s="97" t="s">
        <v>4</v>
      </c>
      <c r="Q4" s="124" t="s">
        <v>8</v>
      </c>
      <c r="R4" s="98" t="s">
        <v>9</v>
      </c>
      <c r="S4" s="99" t="s">
        <v>45</v>
      </c>
    </row>
    <row r="5" spans="1:37" ht="23.25" customHeight="1">
      <c r="A5" s="10"/>
      <c r="B5" s="125">
        <v>1</v>
      </c>
      <c r="C5" s="126"/>
      <c r="D5" s="127"/>
      <c r="E5" s="128"/>
      <c r="F5" s="129"/>
      <c r="G5" s="130"/>
      <c r="H5" s="131" t="str">
        <f t="shared" ref="H5:H9" si="0">UPPER(G5)</f>
        <v/>
      </c>
      <c r="I5" s="132"/>
      <c r="J5" s="133"/>
      <c r="K5" s="127"/>
      <c r="L5" s="134"/>
      <c r="M5" s="135"/>
      <c r="N5" s="135"/>
      <c r="O5" s="136"/>
      <c r="P5" s="137"/>
      <c r="Q5" s="138"/>
      <c r="R5" s="139"/>
      <c r="S5" s="140">
        <f t="shared" ref="S5:S9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4.75" customHeight="1">
      <c r="A6" s="10"/>
      <c r="B6" s="141">
        <v>2</v>
      </c>
      <c r="C6" s="111"/>
      <c r="D6" s="114"/>
      <c r="E6" s="142"/>
      <c r="F6" s="115"/>
      <c r="G6" s="116"/>
      <c r="H6" s="46" t="str">
        <f t="shared" si="0"/>
        <v/>
      </c>
      <c r="I6" s="117"/>
      <c r="J6" s="118"/>
      <c r="K6" s="114"/>
      <c r="L6" s="119"/>
      <c r="M6" s="122"/>
      <c r="N6" s="122"/>
      <c r="O6" s="49"/>
      <c r="P6" s="50"/>
      <c r="Q6" s="120"/>
      <c r="R6" s="121"/>
      <c r="S6" s="14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8" customFormat="1" ht="22.5" customHeight="1">
      <c r="A7" s="10"/>
      <c r="B7" s="141">
        <v>3</v>
      </c>
      <c r="C7" s="112"/>
      <c r="D7" s="114"/>
      <c r="E7" s="115"/>
      <c r="F7" s="115"/>
      <c r="G7" s="116"/>
      <c r="H7" s="46" t="str">
        <f t="shared" si="0"/>
        <v/>
      </c>
      <c r="I7" s="117"/>
      <c r="J7" s="118"/>
      <c r="K7" s="114"/>
      <c r="L7" s="119"/>
      <c r="M7" s="122"/>
      <c r="N7" s="122"/>
      <c r="O7" s="49"/>
      <c r="P7" s="50"/>
      <c r="Q7" s="120"/>
      <c r="R7" s="121"/>
      <c r="S7" s="14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1" customHeight="1">
      <c r="A8" s="10"/>
      <c r="B8" s="141">
        <v>4</v>
      </c>
      <c r="C8" s="111"/>
      <c r="D8" s="142"/>
      <c r="E8" s="115"/>
      <c r="F8" s="144"/>
      <c r="G8" s="116"/>
      <c r="H8" s="46" t="str">
        <f t="shared" si="0"/>
        <v/>
      </c>
      <c r="I8" s="117"/>
      <c r="J8" s="118"/>
      <c r="K8" s="114"/>
      <c r="L8" s="119"/>
      <c r="M8" s="122"/>
      <c r="N8" s="122"/>
      <c r="O8" s="49"/>
      <c r="P8" s="50"/>
      <c r="Q8" s="120"/>
      <c r="R8" s="121"/>
      <c r="S8" s="143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2.5" customHeight="1" thickBot="1">
      <c r="A9" s="10"/>
      <c r="B9" s="145">
        <v>5</v>
      </c>
      <c r="C9" s="146"/>
      <c r="D9" s="147"/>
      <c r="E9" s="147"/>
      <c r="F9" s="148"/>
      <c r="G9" s="149"/>
      <c r="H9" s="150" t="str">
        <f t="shared" si="0"/>
        <v/>
      </c>
      <c r="I9" s="151"/>
      <c r="J9" s="152"/>
      <c r="K9" s="153"/>
      <c r="L9" s="154"/>
      <c r="M9" s="155"/>
      <c r="N9" s="155"/>
      <c r="O9" s="156"/>
      <c r="P9" s="157"/>
      <c r="Q9" s="158"/>
      <c r="R9" s="159"/>
      <c r="S9" s="160">
        <f t="shared" si="1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thickBot="1">
      <c r="A10" s="10"/>
      <c r="B10" s="14"/>
      <c r="C10" s="15"/>
      <c r="D10" s="16"/>
      <c r="E10" s="16"/>
      <c r="F10" s="16"/>
      <c r="G10" s="16"/>
      <c r="H10" s="16"/>
      <c r="I10" s="16"/>
      <c r="J10" s="59"/>
      <c r="K10" s="60"/>
      <c r="L10" s="60"/>
      <c r="M10" s="17"/>
      <c r="N10" s="17"/>
      <c r="O10" s="17"/>
      <c r="P10" s="11"/>
      <c r="Q10" s="18"/>
      <c r="R10" s="19"/>
      <c r="S10" s="2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6.5" thickBot="1">
      <c r="A11" s="21"/>
      <c r="B11" s="61" t="s">
        <v>14</v>
      </c>
      <c r="C11" s="21"/>
      <c r="D11" s="62" t="s">
        <v>46</v>
      </c>
      <c r="E11" s="63"/>
      <c r="F11" s="21"/>
      <c r="G11" s="21"/>
      <c r="H11" s="21"/>
      <c r="I11" s="64"/>
      <c r="J11" s="21"/>
      <c r="K11" s="14"/>
      <c r="L11" s="21"/>
      <c r="M11" s="78">
        <f t="shared" ref="M11:R11" si="2">SUM(M5:M9)</f>
        <v>0</v>
      </c>
      <c r="N11" s="78">
        <f t="shared" si="2"/>
        <v>0</v>
      </c>
      <c r="O11" s="78">
        <f t="shared" si="2"/>
        <v>0</v>
      </c>
      <c r="P11" s="83">
        <f t="shared" si="2"/>
        <v>0</v>
      </c>
      <c r="Q11" s="67">
        <f t="shared" si="2"/>
        <v>0</v>
      </c>
      <c r="R11" s="68">
        <f t="shared" si="2"/>
        <v>0</v>
      </c>
      <c r="S11" s="23">
        <f>SUM(S5:S9)+P12</f>
        <v>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5.75">
      <c r="A12" s="24"/>
      <c r="B12" s="24"/>
      <c r="C12" s="24"/>
      <c r="D12" s="380"/>
      <c r="E12" s="376"/>
      <c r="F12" s="376"/>
      <c r="G12" s="376"/>
      <c r="H12" s="376"/>
      <c r="I12" s="376"/>
      <c r="J12" s="376"/>
      <c r="K12" s="376"/>
      <c r="L12" s="24"/>
      <c r="M12" s="25"/>
      <c r="N12" s="25"/>
      <c r="O12" s="69" t="s">
        <v>14</v>
      </c>
      <c r="P12" s="11">
        <f>P11*1%</f>
        <v>0</v>
      </c>
      <c r="Q12" s="24"/>
      <c r="R12" s="24"/>
      <c r="S12" s="2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>
      <c r="A13" s="24"/>
      <c r="B13" s="24"/>
      <c r="C13" s="63"/>
      <c r="D13" s="63"/>
      <c r="E13" s="63"/>
      <c r="F13" s="63"/>
      <c r="G13" s="24"/>
      <c r="H13" s="24"/>
      <c r="I13" s="27"/>
      <c r="J13" s="24"/>
      <c r="K13" s="24"/>
      <c r="L13" s="24"/>
      <c r="M13" s="25"/>
      <c r="N13" s="25"/>
      <c r="O13" s="25"/>
      <c r="P13" s="70">
        <f>P11+P12</f>
        <v>0</v>
      </c>
      <c r="Q13" s="28"/>
      <c r="R13" s="29"/>
      <c r="S13" s="71" t="s">
        <v>47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>
      <c r="A14" s="24"/>
      <c r="B14" s="24"/>
      <c r="C14" s="24"/>
      <c r="D14" s="381"/>
      <c r="E14" s="376"/>
      <c r="F14" s="376"/>
      <c r="G14" s="376"/>
      <c r="H14" s="376"/>
      <c r="I14" s="376"/>
      <c r="J14" s="376"/>
      <c r="K14" s="376"/>
      <c r="L14" s="24"/>
      <c r="M14" s="25"/>
      <c r="N14" s="25"/>
      <c r="O14" s="25"/>
      <c r="P14" s="11"/>
      <c r="Q14" s="4" t="s">
        <v>26</v>
      </c>
      <c r="R14" s="72">
        <f>M11+N11+O11+P13+Q11+R11</f>
        <v>0</v>
      </c>
      <c r="S14" s="34">
        <f>S11-R14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5.75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69" t="s">
        <v>14</v>
      </c>
      <c r="P15" s="11" t="s">
        <v>48</v>
      </c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15.75" customHeight="1">
      <c r="C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7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24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9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0"/>
      <c r="K1000" s="40"/>
      <c r="L1000" s="40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4:K14"/>
    <mergeCell ref="B2:S2"/>
    <mergeCell ref="M3:O3"/>
    <mergeCell ref="Q3:S3"/>
    <mergeCell ref="J4:L4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workbookViewId="0">
      <selection activeCell="D19" sqref="D1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.75" thickBot="1">
      <c r="A1" s="41"/>
      <c r="B1" s="382" t="s">
        <v>56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61"/>
      <c r="C2" s="161"/>
      <c r="D2" s="161"/>
      <c r="E2" s="161"/>
      <c r="F2" s="162" t="s">
        <v>49</v>
      </c>
      <c r="G2" s="161"/>
      <c r="H2" s="161"/>
      <c r="I2" s="161"/>
      <c r="J2" s="161"/>
      <c r="K2" s="161"/>
      <c r="L2" s="102"/>
      <c r="M2" s="390" t="s">
        <v>0</v>
      </c>
      <c r="N2" s="378"/>
      <c r="O2" s="379"/>
      <c r="P2" s="163" t="s">
        <v>33</v>
      </c>
      <c r="Q2" s="391" t="s">
        <v>34</v>
      </c>
      <c r="R2" s="378"/>
      <c r="S2" s="3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164" t="s">
        <v>35</v>
      </c>
      <c r="C3" s="165" t="s">
        <v>36</v>
      </c>
      <c r="D3" s="166" t="s">
        <v>37</v>
      </c>
      <c r="E3" s="167" t="s">
        <v>38</v>
      </c>
      <c r="F3" s="167" t="s">
        <v>39</v>
      </c>
      <c r="G3" s="168" t="s">
        <v>40</v>
      </c>
      <c r="H3" s="167" t="s">
        <v>41</v>
      </c>
      <c r="I3" s="167" t="s">
        <v>42</v>
      </c>
      <c r="J3" s="392" t="s">
        <v>43</v>
      </c>
      <c r="K3" s="393"/>
      <c r="L3" s="394"/>
      <c r="M3" s="169" t="s">
        <v>4</v>
      </c>
      <c r="N3" s="170" t="s">
        <v>5</v>
      </c>
      <c r="O3" s="171" t="s">
        <v>6</v>
      </c>
      <c r="P3" s="171" t="s">
        <v>4</v>
      </c>
      <c r="Q3" s="172" t="s">
        <v>8</v>
      </c>
      <c r="R3" s="173" t="s">
        <v>9</v>
      </c>
      <c r="S3" s="174" t="s">
        <v>45</v>
      </c>
    </row>
    <row r="4" spans="1:37" ht="22.5" customHeight="1">
      <c r="A4" s="10"/>
      <c r="B4" s="175">
        <v>1</v>
      </c>
      <c r="C4" s="45"/>
      <c r="D4" s="55"/>
      <c r="E4" s="176"/>
      <c r="F4" s="81"/>
      <c r="G4" s="177"/>
      <c r="H4" s="75" t="str">
        <f t="shared" ref="H4:H6" si="0">UPPER(G4)</f>
        <v/>
      </c>
      <c r="I4" s="46"/>
      <c r="J4" s="54"/>
      <c r="K4" s="55"/>
      <c r="L4" s="55"/>
      <c r="M4" s="76"/>
      <c r="N4" s="76"/>
      <c r="O4" s="76"/>
      <c r="P4" s="79"/>
      <c r="Q4" s="51"/>
      <c r="R4" s="52"/>
      <c r="S4" s="178">
        <f t="shared" ref="S4:S6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2.5" customHeight="1">
      <c r="A5" s="10"/>
      <c r="B5" s="141">
        <v>2</v>
      </c>
      <c r="C5" s="45"/>
      <c r="D5" s="86"/>
      <c r="E5" s="106"/>
      <c r="F5" s="107"/>
      <c r="G5" s="87"/>
      <c r="H5" s="46" t="str">
        <f t="shared" si="0"/>
        <v/>
      </c>
      <c r="I5" s="46"/>
      <c r="J5" s="88"/>
      <c r="K5" s="48"/>
      <c r="L5" s="48"/>
      <c r="M5" s="49"/>
      <c r="N5" s="49"/>
      <c r="O5" s="49"/>
      <c r="P5" s="89"/>
      <c r="Q5" s="51"/>
      <c r="R5" s="52"/>
      <c r="S5" s="143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 thickBot="1">
      <c r="A6" s="10"/>
      <c r="B6" s="145">
        <v>3</v>
      </c>
      <c r="C6" s="179"/>
      <c r="D6" s="180"/>
      <c r="E6" s="181"/>
      <c r="F6" s="182"/>
      <c r="G6" s="182"/>
      <c r="H6" s="150" t="str">
        <f t="shared" si="0"/>
        <v/>
      </c>
      <c r="I6" s="150"/>
      <c r="J6" s="183"/>
      <c r="K6" s="184"/>
      <c r="L6" s="184"/>
      <c r="M6" s="156"/>
      <c r="N6" s="156"/>
      <c r="O6" s="156"/>
      <c r="P6" s="185"/>
      <c r="Q6" s="186"/>
      <c r="R6" s="187"/>
      <c r="S6" s="160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thickBot="1">
      <c r="A7" s="10"/>
      <c r="B7" s="14"/>
      <c r="C7" s="15"/>
      <c r="D7" s="16"/>
      <c r="E7" s="16"/>
      <c r="F7" s="16"/>
      <c r="G7" s="16"/>
      <c r="H7" s="16"/>
      <c r="I7" s="16"/>
      <c r="J7" s="59"/>
      <c r="K7" s="60"/>
      <c r="L7" s="60"/>
      <c r="M7" s="17"/>
      <c r="N7" s="17"/>
      <c r="O7" s="17"/>
      <c r="P7" s="11"/>
      <c r="Q7" s="18"/>
      <c r="R7" s="19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>
      <c r="A8" s="21"/>
      <c r="B8" s="61" t="s">
        <v>14</v>
      </c>
      <c r="C8" s="21"/>
      <c r="D8" s="62" t="s">
        <v>46</v>
      </c>
      <c r="E8" s="63"/>
      <c r="F8" s="21"/>
      <c r="G8" s="21"/>
      <c r="H8" s="21"/>
      <c r="I8" s="64"/>
      <c r="J8" s="21"/>
      <c r="K8" s="14"/>
      <c r="L8" s="21"/>
      <c r="M8" s="78">
        <f t="shared" ref="M8:R8" si="2">SUM(M4:M6)</f>
        <v>0</v>
      </c>
      <c r="N8" s="78">
        <f t="shared" si="2"/>
        <v>0</v>
      </c>
      <c r="O8" s="78">
        <f t="shared" si="2"/>
        <v>0</v>
      </c>
      <c r="P8" s="83">
        <f t="shared" si="2"/>
        <v>0</v>
      </c>
      <c r="Q8" s="67">
        <f t="shared" si="2"/>
        <v>0</v>
      </c>
      <c r="R8" s="68">
        <f t="shared" si="2"/>
        <v>0</v>
      </c>
      <c r="S8" s="23">
        <f>SUM(S4:S6)+P9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>
      <c r="A9" s="24"/>
      <c r="B9" s="24"/>
      <c r="C9" s="24"/>
      <c r="D9" s="380"/>
      <c r="E9" s="376"/>
      <c r="F9" s="376"/>
      <c r="G9" s="376"/>
      <c r="H9" s="376"/>
      <c r="I9" s="376"/>
      <c r="J9" s="376"/>
      <c r="K9" s="376"/>
      <c r="L9" s="24"/>
      <c r="M9" s="25"/>
      <c r="N9" s="25"/>
      <c r="O9" s="69" t="s">
        <v>14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>
      <c r="A10" s="24"/>
      <c r="B10" s="24"/>
      <c r="C10" s="24"/>
      <c r="D10" s="63"/>
      <c r="E10" s="63"/>
      <c r="F10" s="63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>
      <c r="A11" s="24"/>
      <c r="B11" s="24"/>
      <c r="C11" s="24"/>
      <c r="D11" s="381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25"/>
      <c r="P11" s="11"/>
      <c r="Q11" s="4" t="s">
        <v>26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14</v>
      </c>
      <c r="P12" s="11" t="s">
        <v>48</v>
      </c>
      <c r="Q12" s="4"/>
      <c r="R12" s="5"/>
      <c r="S12" s="5"/>
    </row>
    <row r="13" spans="1:37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</row>
    <row r="19" spans="3:19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>
      <selection activeCell="F21" sqref="F2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41"/>
      <c r="B1" s="382" t="s">
        <v>57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84"/>
      <c r="C2" s="84"/>
      <c r="D2" s="84"/>
      <c r="E2" s="84"/>
      <c r="F2" s="90" t="s">
        <v>49</v>
      </c>
      <c r="G2" s="84"/>
      <c r="H2" s="84"/>
      <c r="I2" s="84"/>
      <c r="J2" s="84"/>
      <c r="K2" s="84"/>
      <c r="L2" s="85"/>
      <c r="M2" s="384" t="s">
        <v>0</v>
      </c>
      <c r="N2" s="385"/>
      <c r="O2" s="386"/>
      <c r="P2" s="42" t="s">
        <v>33</v>
      </c>
      <c r="Q2" s="387" t="s">
        <v>34</v>
      </c>
      <c r="R2" s="385"/>
      <c r="S2" s="38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93" t="s">
        <v>35</v>
      </c>
      <c r="C3" s="92" t="s">
        <v>36</v>
      </c>
      <c r="D3" s="123" t="s">
        <v>37</v>
      </c>
      <c r="E3" s="93" t="s">
        <v>38</v>
      </c>
      <c r="F3" s="93" t="s">
        <v>39</v>
      </c>
      <c r="G3" s="94" t="s">
        <v>40</v>
      </c>
      <c r="H3" s="93" t="s">
        <v>41</v>
      </c>
      <c r="I3" s="93" t="s">
        <v>42</v>
      </c>
      <c r="J3" s="388" t="s">
        <v>43</v>
      </c>
      <c r="K3" s="378"/>
      <c r="L3" s="379"/>
      <c r="M3" s="95" t="s">
        <v>4</v>
      </c>
      <c r="N3" s="96" t="s">
        <v>5</v>
      </c>
      <c r="O3" s="97" t="s">
        <v>6</v>
      </c>
      <c r="P3" s="97" t="s">
        <v>4</v>
      </c>
      <c r="Q3" s="124" t="s">
        <v>8</v>
      </c>
      <c r="R3" s="98" t="s">
        <v>9</v>
      </c>
      <c r="S3" s="99" t="s">
        <v>45</v>
      </c>
    </row>
    <row r="4" spans="1:37" ht="22.5" customHeight="1">
      <c r="A4" s="10"/>
      <c r="B4" s="125">
        <v>1</v>
      </c>
      <c r="C4" s="193"/>
      <c r="D4" s="232"/>
      <c r="E4" s="233"/>
      <c r="F4" s="234"/>
      <c r="G4" s="196"/>
      <c r="H4" s="131" t="str">
        <f t="shared" ref="H4:H6" si="0">UPPER(G4)</f>
        <v/>
      </c>
      <c r="I4" s="131"/>
      <c r="J4" s="235"/>
      <c r="K4" s="198"/>
      <c r="L4" s="198"/>
      <c r="M4" s="136"/>
      <c r="N4" s="136"/>
      <c r="O4" s="136"/>
      <c r="P4" s="137"/>
      <c r="Q4" s="199"/>
      <c r="R4" s="200"/>
      <c r="S4" s="140">
        <f t="shared" ref="S4:S6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2.5" customHeight="1">
      <c r="A5" s="10"/>
      <c r="B5" s="141">
        <v>2</v>
      </c>
      <c r="C5" s="56"/>
      <c r="D5" s="91"/>
      <c r="E5" s="106"/>
      <c r="F5" s="201"/>
      <c r="G5" s="107"/>
      <c r="H5" s="46" t="str">
        <f t="shared" si="0"/>
        <v/>
      </c>
      <c r="I5" s="46"/>
      <c r="J5" s="82"/>
      <c r="K5" s="55"/>
      <c r="L5" s="55"/>
      <c r="M5" s="49"/>
      <c r="N5" s="49"/>
      <c r="O5" s="49"/>
      <c r="P5" s="50"/>
      <c r="Q5" s="51"/>
      <c r="R5" s="52"/>
      <c r="S5" s="143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 thickBot="1">
      <c r="A6" s="10"/>
      <c r="B6" s="236">
        <v>3</v>
      </c>
      <c r="C6" s="179"/>
      <c r="D6" s="237"/>
      <c r="E6" s="181"/>
      <c r="F6" s="238"/>
      <c r="G6" s="225"/>
      <c r="H6" s="150" t="str">
        <f t="shared" si="0"/>
        <v/>
      </c>
      <c r="I6" s="225"/>
      <c r="J6" s="231"/>
      <c r="K6" s="225"/>
      <c r="L6" s="225"/>
      <c r="M6" s="156"/>
      <c r="N6" s="156"/>
      <c r="O6" s="156"/>
      <c r="P6" s="204"/>
      <c r="Q6" s="186"/>
      <c r="R6" s="187"/>
      <c r="S6" s="160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 thickBot="1">
      <c r="A7" s="10"/>
      <c r="B7" s="14"/>
      <c r="C7" s="15"/>
      <c r="D7" s="16"/>
      <c r="E7" s="16"/>
      <c r="F7" s="16"/>
      <c r="G7" s="16"/>
      <c r="H7" s="16"/>
      <c r="I7" s="16"/>
      <c r="J7" s="59"/>
      <c r="K7" s="60"/>
      <c r="L7" s="60"/>
      <c r="M7" s="17"/>
      <c r="N7" s="17"/>
      <c r="O7" s="17"/>
      <c r="P7" s="11"/>
      <c r="Q7" s="18"/>
      <c r="R7" s="19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>
      <c r="A8" s="21"/>
      <c r="B8" s="61" t="s">
        <v>14</v>
      </c>
      <c r="C8" s="63"/>
      <c r="D8" s="62" t="s">
        <v>46</v>
      </c>
      <c r="E8" s="63"/>
      <c r="F8" s="21"/>
      <c r="G8" s="21"/>
      <c r="H8" s="21"/>
      <c r="I8" s="64"/>
      <c r="J8" s="21"/>
      <c r="K8" s="14"/>
      <c r="L8" s="21"/>
      <c r="M8" s="78">
        <f t="shared" ref="M8:R8" si="2">SUM(M4:M6)</f>
        <v>0</v>
      </c>
      <c r="N8" s="78">
        <f t="shared" si="2"/>
        <v>0</v>
      </c>
      <c r="O8" s="78">
        <f t="shared" si="2"/>
        <v>0</v>
      </c>
      <c r="P8" s="83">
        <f t="shared" si="2"/>
        <v>0</v>
      </c>
      <c r="Q8" s="67">
        <f t="shared" si="2"/>
        <v>0</v>
      </c>
      <c r="R8" s="68">
        <f t="shared" si="2"/>
        <v>0</v>
      </c>
      <c r="S8" s="23">
        <f>SUM(S4:S6)+P9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>
      <c r="A9" s="24"/>
      <c r="B9" s="24"/>
      <c r="C9" s="63"/>
      <c r="D9" s="380"/>
      <c r="E9" s="376"/>
      <c r="F9" s="376"/>
      <c r="G9" s="376"/>
      <c r="H9" s="376"/>
      <c r="I9" s="376"/>
      <c r="J9" s="376"/>
      <c r="K9" s="376"/>
      <c r="L9" s="24"/>
      <c r="M9" s="25"/>
      <c r="N9" s="25"/>
      <c r="O9" s="69" t="s">
        <v>14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63"/>
      <c r="D11" s="381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25"/>
      <c r="P11" s="11"/>
      <c r="Q11" s="4" t="s">
        <v>26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14</v>
      </c>
      <c r="P12" s="11" t="s">
        <v>48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</row>
    <row r="18" spans="3:16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</row>
    <row r="19" spans="3:16" ht="15.75" customHeight="1">
      <c r="C19" s="1"/>
      <c r="I19" s="2"/>
      <c r="J19" s="40"/>
      <c r="K19" s="40"/>
      <c r="L19" s="40"/>
      <c r="M19" s="3"/>
      <c r="N19" s="3"/>
      <c r="O19" s="3"/>
      <c r="P19" s="11"/>
    </row>
    <row r="20" spans="3:16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6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3"/>
    </row>
    <row r="22" spans="3:16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6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6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6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1"/>
  <sheetViews>
    <sheetView workbookViewId="0">
      <selection activeCell="C11" sqref="C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 thickBot="1">
      <c r="A1" s="41"/>
      <c r="B1" s="382" t="s">
        <v>58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61"/>
      <c r="C2" s="161"/>
      <c r="D2" s="161"/>
      <c r="E2" s="161"/>
      <c r="F2" s="262"/>
      <c r="G2" s="161"/>
      <c r="H2" s="161"/>
      <c r="I2" s="161"/>
      <c r="J2" s="161"/>
      <c r="K2" s="161"/>
      <c r="L2" s="102"/>
      <c r="M2" s="390" t="s">
        <v>0</v>
      </c>
      <c r="N2" s="378"/>
      <c r="O2" s="379"/>
      <c r="P2" s="163" t="s">
        <v>33</v>
      </c>
      <c r="Q2" s="391" t="s">
        <v>34</v>
      </c>
      <c r="R2" s="378"/>
      <c r="S2" s="37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 thickBot="1">
      <c r="B3" s="246" t="s">
        <v>35</v>
      </c>
      <c r="C3" s="247" t="s">
        <v>36</v>
      </c>
      <c r="D3" s="248" t="s">
        <v>37</v>
      </c>
      <c r="E3" s="249" t="s">
        <v>38</v>
      </c>
      <c r="F3" s="249" t="s">
        <v>39</v>
      </c>
      <c r="G3" s="250" t="s">
        <v>40</v>
      </c>
      <c r="H3" s="249" t="s">
        <v>41</v>
      </c>
      <c r="I3" s="249" t="s">
        <v>42</v>
      </c>
      <c r="J3" s="395" t="s">
        <v>43</v>
      </c>
      <c r="K3" s="396"/>
      <c r="L3" s="397"/>
      <c r="M3" s="251" t="s">
        <v>4</v>
      </c>
      <c r="N3" s="252" t="s">
        <v>5</v>
      </c>
      <c r="O3" s="253" t="s">
        <v>6</v>
      </c>
      <c r="P3" s="253" t="s">
        <v>4</v>
      </c>
      <c r="Q3" s="254" t="s">
        <v>8</v>
      </c>
      <c r="R3" s="255" t="s">
        <v>9</v>
      </c>
      <c r="S3" s="256" t="s">
        <v>45</v>
      </c>
    </row>
    <row r="4" spans="1:37" ht="22.5" customHeight="1">
      <c r="A4" s="10"/>
      <c r="B4" s="125">
        <v>1</v>
      </c>
      <c r="C4" s="126"/>
      <c r="D4" s="257"/>
      <c r="E4" s="258"/>
      <c r="F4" s="132"/>
      <c r="G4" s="132"/>
      <c r="H4" s="244" t="str">
        <f t="shared" ref="H4:H8" si="0">UPPER(G4)</f>
        <v/>
      </c>
      <c r="I4" s="132"/>
      <c r="J4" s="133"/>
      <c r="K4" s="127"/>
      <c r="L4" s="134"/>
      <c r="M4" s="136"/>
      <c r="N4" s="136"/>
      <c r="O4" s="136"/>
      <c r="P4" s="327"/>
      <c r="Q4" s="138"/>
      <c r="R4" s="139"/>
      <c r="S4" s="240">
        <f t="shared" ref="S4:S8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108" customFormat="1" ht="21.75" customHeight="1">
      <c r="A5" s="10"/>
      <c r="B5" s="241">
        <v>2</v>
      </c>
      <c r="C5" s="111"/>
      <c r="D5" s="243"/>
      <c r="E5" s="111"/>
      <c r="F5" s="114"/>
      <c r="G5" s="117"/>
      <c r="H5" s="245" t="str">
        <f t="shared" si="0"/>
        <v/>
      </c>
      <c r="I5" s="117"/>
      <c r="J5" s="118"/>
      <c r="K5" s="114"/>
      <c r="L5" s="119"/>
      <c r="M5" s="122"/>
      <c r="N5" s="122"/>
      <c r="O5" s="43"/>
      <c r="P5" s="276"/>
      <c r="Q5" s="120"/>
      <c r="R5" s="121"/>
      <c r="S5" s="242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08" customFormat="1" ht="20.25" customHeight="1">
      <c r="A6" s="10"/>
      <c r="B6" s="241">
        <v>3</v>
      </c>
      <c r="C6" s="111"/>
      <c r="D6" s="243"/>
      <c r="E6" s="112"/>
      <c r="F6" s="114"/>
      <c r="G6" s="117"/>
      <c r="H6" s="245" t="str">
        <f t="shared" si="0"/>
        <v/>
      </c>
      <c r="I6" s="117"/>
      <c r="J6" s="118"/>
      <c r="K6" s="114"/>
      <c r="L6" s="119"/>
      <c r="M6" s="43"/>
      <c r="N6" s="43"/>
      <c r="O6" s="43"/>
      <c r="P6" s="276"/>
      <c r="Q6" s="120"/>
      <c r="R6" s="121"/>
      <c r="S6" s="242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8" customFormat="1" ht="21.75" customHeight="1">
      <c r="A7" s="10"/>
      <c r="B7" s="241">
        <v>4</v>
      </c>
      <c r="C7" s="111"/>
      <c r="D7" s="243"/>
      <c r="E7" s="112"/>
      <c r="F7" s="114"/>
      <c r="G7" s="117"/>
      <c r="H7" s="245" t="str">
        <f t="shared" si="0"/>
        <v/>
      </c>
      <c r="I7" s="117"/>
      <c r="J7" s="118"/>
      <c r="K7" s="114"/>
      <c r="L7" s="119"/>
      <c r="M7" s="43"/>
      <c r="N7" s="43"/>
      <c r="O7" s="43"/>
      <c r="P7" s="276"/>
      <c r="Q7" s="120"/>
      <c r="R7" s="121"/>
      <c r="S7" s="242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108" customFormat="1" ht="21.75" customHeight="1">
      <c r="A8" s="10"/>
      <c r="B8" s="241">
        <v>5</v>
      </c>
      <c r="C8" s="111"/>
      <c r="D8" s="243"/>
      <c r="E8" s="112"/>
      <c r="F8" s="114"/>
      <c r="G8" s="117"/>
      <c r="H8" s="245" t="str">
        <f t="shared" si="0"/>
        <v/>
      </c>
      <c r="I8" s="117"/>
      <c r="J8" s="118"/>
      <c r="K8" s="114"/>
      <c r="L8" s="119"/>
      <c r="M8" s="43"/>
      <c r="N8" s="43"/>
      <c r="O8" s="43"/>
      <c r="P8" s="276"/>
      <c r="Q8" s="120"/>
      <c r="R8" s="121"/>
      <c r="S8" s="242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4.75" customHeight="1" thickBot="1">
      <c r="A9" s="10"/>
      <c r="B9" s="14"/>
      <c r="C9" s="15"/>
      <c r="D9" s="16"/>
      <c r="E9" s="16"/>
      <c r="F9" s="16"/>
      <c r="G9" s="16"/>
      <c r="H9" s="16"/>
      <c r="I9" s="16"/>
      <c r="J9" s="59"/>
      <c r="K9" s="60"/>
      <c r="L9" s="60"/>
      <c r="M9" s="17"/>
      <c r="N9" s="17"/>
      <c r="O9" s="17"/>
      <c r="P9" s="11"/>
      <c r="Q9" s="18"/>
      <c r="R9" s="19"/>
      <c r="S9" s="2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5.75" customHeight="1">
      <c r="A10" s="21"/>
      <c r="B10" s="61" t="s">
        <v>14</v>
      </c>
      <c r="C10" s="21"/>
      <c r="D10" s="62" t="s">
        <v>46</v>
      </c>
      <c r="E10" s="101"/>
      <c r="F10" s="21"/>
      <c r="G10" s="21"/>
      <c r="H10" s="21"/>
      <c r="I10" s="64"/>
      <c r="J10" s="21"/>
      <c r="K10" s="14"/>
      <c r="L10" s="21"/>
      <c r="M10" s="78">
        <f t="shared" ref="M10:R10" si="2">SUM(M4:M8)</f>
        <v>0</v>
      </c>
      <c r="N10" s="78">
        <f t="shared" si="2"/>
        <v>0</v>
      </c>
      <c r="O10" s="78">
        <f t="shared" si="2"/>
        <v>0</v>
      </c>
      <c r="P10" s="80">
        <f t="shared" si="2"/>
        <v>0</v>
      </c>
      <c r="Q10" s="67">
        <f t="shared" si="2"/>
        <v>0</v>
      </c>
      <c r="R10" s="68">
        <f t="shared" si="2"/>
        <v>0</v>
      </c>
      <c r="S10" s="23">
        <f>SUM(S4:S8)+P11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4.75" customHeight="1">
      <c r="A11" s="24"/>
      <c r="B11" s="24"/>
      <c r="C11" s="24"/>
      <c r="D11" s="380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69" t="s">
        <v>14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>
      <c r="A12" s="24"/>
      <c r="B12" s="24"/>
      <c r="C12" s="24"/>
      <c r="D12" s="24"/>
      <c r="E12" s="24"/>
      <c r="F12" s="24"/>
      <c r="G12" s="24"/>
      <c r="H12" s="24"/>
      <c r="I12" s="27"/>
      <c r="J12" s="24"/>
      <c r="K12" s="24"/>
      <c r="L12" s="24"/>
      <c r="M12" s="25"/>
      <c r="N12" s="25"/>
      <c r="O12" s="25"/>
      <c r="P12" s="70">
        <f>P10+P11</f>
        <v>0</v>
      </c>
      <c r="Q12" s="28"/>
      <c r="R12" s="29"/>
      <c r="S12" s="71" t="s">
        <v>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381"/>
      <c r="E13" s="376"/>
      <c r="F13" s="376"/>
      <c r="G13" s="376"/>
      <c r="H13" s="376"/>
      <c r="I13" s="376"/>
      <c r="J13" s="376"/>
      <c r="K13" s="376"/>
      <c r="L13" s="24"/>
      <c r="M13" s="25"/>
      <c r="N13" s="25"/>
      <c r="O13" s="25"/>
      <c r="P13" s="11"/>
      <c r="Q13" s="4" t="s">
        <v>26</v>
      </c>
      <c r="R13" s="72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9" t="s">
        <v>14</v>
      </c>
      <c r="P14" s="11" t="s">
        <v>48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73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24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</sheetData>
  <sheetProtection password="CC27" sheet="1" objects="1" scenarios="1"/>
  <mergeCells count="6">
    <mergeCell ref="D13:K13"/>
    <mergeCell ref="B1:S1"/>
    <mergeCell ref="M2:O2"/>
    <mergeCell ref="Q2:S2"/>
    <mergeCell ref="J3:L3"/>
    <mergeCell ref="D11:K11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C16" sqref="C16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28.125" customWidth="1"/>
    <col min="5" max="5" width="22.25" customWidth="1"/>
    <col min="6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382" t="s">
        <v>59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61"/>
      <c r="C3" s="161"/>
      <c r="D3" s="161"/>
      <c r="E3" s="161"/>
      <c r="F3" s="262"/>
      <c r="G3" s="161"/>
      <c r="H3" s="161"/>
      <c r="I3" s="161"/>
      <c r="J3" s="161"/>
      <c r="K3" s="161"/>
      <c r="L3" s="102"/>
      <c r="M3" s="390" t="s">
        <v>0</v>
      </c>
      <c r="N3" s="378"/>
      <c r="O3" s="379"/>
      <c r="P3" s="163" t="s">
        <v>33</v>
      </c>
      <c r="Q3" s="391" t="s">
        <v>34</v>
      </c>
      <c r="R3" s="378"/>
      <c r="S3" s="37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63" t="s">
        <v>35</v>
      </c>
      <c r="C4" s="247" t="s">
        <v>36</v>
      </c>
      <c r="D4" s="249" t="s">
        <v>37</v>
      </c>
      <c r="E4" s="253" t="s">
        <v>38</v>
      </c>
      <c r="F4" s="249" t="s">
        <v>39</v>
      </c>
      <c r="G4" s="250" t="s">
        <v>40</v>
      </c>
      <c r="H4" s="249" t="s">
        <v>41</v>
      </c>
      <c r="I4" s="249" t="s">
        <v>42</v>
      </c>
      <c r="J4" s="395" t="s">
        <v>43</v>
      </c>
      <c r="K4" s="396"/>
      <c r="L4" s="397"/>
      <c r="M4" s="251" t="s">
        <v>4</v>
      </c>
      <c r="N4" s="252" t="s">
        <v>5</v>
      </c>
      <c r="O4" s="253" t="s">
        <v>6</v>
      </c>
      <c r="P4" s="253" t="s">
        <v>4</v>
      </c>
      <c r="Q4" s="254" t="s">
        <v>8</v>
      </c>
      <c r="R4" s="255" t="s">
        <v>9</v>
      </c>
      <c r="S4" s="256" t="s">
        <v>45</v>
      </c>
    </row>
    <row r="5" spans="1:37" ht="22.5" customHeight="1">
      <c r="A5" s="10"/>
      <c r="B5" s="125">
        <v>1</v>
      </c>
      <c r="C5" s="126"/>
      <c r="D5" s="257"/>
      <c r="E5" s="258"/>
      <c r="F5" s="132"/>
      <c r="G5" s="132"/>
      <c r="H5" s="244" t="str">
        <f t="shared" ref="H5:H9" si="0">UPPER(G5)</f>
        <v/>
      </c>
      <c r="I5" s="132"/>
      <c r="J5" s="133"/>
      <c r="K5" s="127"/>
      <c r="L5" s="134"/>
      <c r="M5" s="136"/>
      <c r="N5" s="136"/>
      <c r="O5" s="136"/>
      <c r="P5" s="277"/>
      <c r="Q5" s="138"/>
      <c r="R5" s="121"/>
      <c r="S5" s="240">
        <f t="shared" ref="S5:S9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08" customFormat="1" ht="22.5" customHeight="1">
      <c r="A6" s="10"/>
      <c r="B6" s="241">
        <v>2</v>
      </c>
      <c r="C6" s="111"/>
      <c r="D6" s="243"/>
      <c r="E6" s="112"/>
      <c r="F6" s="117"/>
      <c r="G6" s="117"/>
      <c r="H6" s="245" t="str">
        <f t="shared" si="0"/>
        <v/>
      </c>
      <c r="I6" s="117"/>
      <c r="J6" s="118"/>
      <c r="K6" s="114"/>
      <c r="L6" s="119"/>
      <c r="M6" s="43"/>
      <c r="N6" s="43"/>
      <c r="O6" s="43"/>
      <c r="P6" s="276"/>
      <c r="Q6" s="120"/>
      <c r="R6" s="121"/>
      <c r="S6" s="242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8" customFormat="1" ht="22.5" customHeight="1">
      <c r="A7" s="10"/>
      <c r="B7" s="241">
        <v>3</v>
      </c>
      <c r="C7" s="112"/>
      <c r="D7" s="243"/>
      <c r="E7" s="112"/>
      <c r="F7" s="117"/>
      <c r="G7" s="117"/>
      <c r="H7" s="245" t="str">
        <f t="shared" si="0"/>
        <v/>
      </c>
      <c r="I7" s="117"/>
      <c r="J7" s="118"/>
      <c r="K7" s="114"/>
      <c r="L7" s="119"/>
      <c r="M7" s="43"/>
      <c r="N7" s="43"/>
      <c r="O7" s="43"/>
      <c r="P7" s="276"/>
      <c r="Q7" s="120"/>
      <c r="R7" s="121"/>
      <c r="S7" s="242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108" customFormat="1" ht="22.5" customHeight="1">
      <c r="A8" s="10"/>
      <c r="B8" s="241">
        <v>4</v>
      </c>
      <c r="C8" s="111"/>
      <c r="D8" s="243"/>
      <c r="E8" s="111"/>
      <c r="F8" s="117"/>
      <c r="G8" s="117"/>
      <c r="H8" s="245" t="str">
        <f t="shared" si="0"/>
        <v/>
      </c>
      <c r="I8" s="117"/>
      <c r="J8" s="118"/>
      <c r="K8" s="114"/>
      <c r="L8" s="119"/>
      <c r="M8" s="43"/>
      <c r="N8" s="43"/>
      <c r="O8" s="43"/>
      <c r="P8" s="276"/>
      <c r="Q8" s="120"/>
      <c r="R8" s="121"/>
      <c r="S8" s="242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108" customFormat="1" ht="22.5" customHeight="1">
      <c r="A9" s="10"/>
      <c r="B9" s="241">
        <v>5</v>
      </c>
      <c r="C9" s="112"/>
      <c r="D9" s="243"/>
      <c r="E9" s="111"/>
      <c r="F9" s="117"/>
      <c r="G9" s="117"/>
      <c r="H9" s="245" t="str">
        <f t="shared" si="0"/>
        <v/>
      </c>
      <c r="I9" s="117"/>
      <c r="J9" s="118"/>
      <c r="K9" s="114"/>
      <c r="L9" s="119"/>
      <c r="M9" s="43"/>
      <c r="N9" s="43"/>
      <c r="O9" s="43"/>
      <c r="P9" s="276"/>
      <c r="Q9" s="120"/>
      <c r="R9" s="121"/>
      <c r="S9" s="242">
        <f t="shared" si="1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4.75" customHeight="1">
      <c r="A10" s="21"/>
      <c r="B10" s="21"/>
      <c r="C10" s="21"/>
      <c r="D10" s="21"/>
      <c r="E10" s="21"/>
      <c r="F10" s="21"/>
      <c r="G10" s="21"/>
      <c r="H10" s="21"/>
      <c r="I10" s="264"/>
      <c r="J10" s="265"/>
      <c r="K10" s="266"/>
      <c r="L10" s="267"/>
      <c r="M10" s="78">
        <f t="shared" ref="M10:R10" si="2">SUM(M5:M9)</f>
        <v>0</v>
      </c>
      <c r="N10" s="78">
        <f t="shared" si="2"/>
        <v>0</v>
      </c>
      <c r="O10" s="78">
        <f t="shared" si="2"/>
        <v>0</v>
      </c>
      <c r="P10" s="83">
        <f t="shared" si="2"/>
        <v>0</v>
      </c>
      <c r="Q10" s="103">
        <f t="shared" si="2"/>
        <v>0</v>
      </c>
      <c r="R10" s="104">
        <f t="shared" si="2"/>
        <v>0</v>
      </c>
      <c r="S10" s="105">
        <f>SUM(S5:S9)+P11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9.5" customHeight="1" thickBot="1">
      <c r="A11" s="24"/>
      <c r="B11" s="24"/>
      <c r="C11" s="24"/>
      <c r="D11" s="380"/>
      <c r="E11" s="376"/>
      <c r="F11" s="376"/>
      <c r="G11" s="376"/>
      <c r="H11" s="376"/>
      <c r="I11" s="376"/>
      <c r="J11" s="376"/>
      <c r="K11" s="376"/>
      <c r="L11" s="24"/>
      <c r="M11" s="25"/>
      <c r="N11" s="25"/>
      <c r="O11" s="69" t="s">
        <v>14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 thickBot="1">
      <c r="A12" s="24"/>
      <c r="B12" s="61" t="s">
        <v>14</v>
      </c>
      <c r="C12" s="21"/>
      <c r="D12" s="62" t="s">
        <v>46</v>
      </c>
      <c r="E12" s="63"/>
      <c r="F12" s="309"/>
      <c r="G12" s="63"/>
      <c r="H12" s="63"/>
      <c r="I12" s="27"/>
      <c r="J12" s="24"/>
      <c r="K12" s="24"/>
      <c r="L12" s="24"/>
      <c r="M12" s="25"/>
      <c r="N12" s="25"/>
      <c r="O12" s="25"/>
      <c r="P12" s="70">
        <f>P10+P11</f>
        <v>0</v>
      </c>
      <c r="Q12" s="28"/>
      <c r="R12" s="29"/>
      <c r="S12" s="71" t="s">
        <v>47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381"/>
      <c r="E13" s="376"/>
      <c r="F13" s="376"/>
      <c r="G13" s="376"/>
      <c r="H13" s="376"/>
      <c r="I13" s="376"/>
      <c r="J13" s="376"/>
      <c r="K13" s="376"/>
      <c r="L13" s="24"/>
      <c r="M13" s="25"/>
      <c r="N13" s="25"/>
      <c r="O13" s="25"/>
      <c r="P13" s="11"/>
      <c r="Q13" s="4" t="s">
        <v>26</v>
      </c>
      <c r="R13" s="72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9" t="s">
        <v>14</v>
      </c>
      <c r="P14" s="11" t="s">
        <v>48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3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3:K13"/>
    <mergeCell ref="B2:S2"/>
    <mergeCell ref="M3:O3"/>
    <mergeCell ref="Q3:S3"/>
    <mergeCell ref="J4:L4"/>
    <mergeCell ref="D11:K1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JAN-22</vt:lpstr>
      <vt:lpstr>FEV-22</vt:lpstr>
      <vt:lpstr>MAR-22</vt:lpstr>
      <vt:lpstr>ABR-22</vt:lpstr>
      <vt:lpstr>MAI-22</vt:lpstr>
      <vt:lpstr>JUN-21</vt:lpstr>
      <vt:lpstr>JUL-22</vt:lpstr>
      <vt:lpstr>AGO-22</vt:lpstr>
      <vt:lpstr>SET-22</vt:lpstr>
      <vt:lpstr>OUT-22</vt:lpstr>
      <vt:lpstr>NOV-22</vt:lpstr>
      <vt:lpstr>DEZ-22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Becker De Lima</dc:creator>
  <cp:lastModifiedBy>Jose Carlos Becker De Lima</cp:lastModifiedBy>
  <dcterms:created xsi:type="dcterms:W3CDTF">2006-09-16T00:00:00Z</dcterms:created>
  <dcterms:modified xsi:type="dcterms:W3CDTF">2022-02-16T14:12:58Z</dcterms:modified>
</cp:coreProperties>
</file>